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zenev.A.V\Desktop\На сайт ЕПП\2026\052026\Ведомственная статистика\"/>
    </mc:Choice>
  </mc:AlternateContent>
  <xr:revisionPtr revIDLastSave="0" documentId="13_ncr:1_{8BD4C389-C9F3-43D3-B1ED-C89164B6CB5C}" xr6:coauthVersionLast="36" xr6:coauthVersionMax="47" xr10:uidLastSave="{00000000-0000-0000-0000-000000000000}"/>
  <bookViews>
    <workbookView xWindow="-120" yWindow="-120" windowWidth="29040" windowHeight="15840" firstSheet="1" activeTab="11" xr2:uid="{00000000-000D-0000-FFFF-FFFF00000000}"/>
  </bookViews>
  <sheets>
    <sheet name="Республика Алтай" sheetId="2" state="hidden" r:id="rId1"/>
    <sheet name="Республика Алтай 1" sheetId="3" r:id="rId2"/>
    <sheet name="Республика Алтай (2)" sheetId="4" state="hidden" r:id="rId3"/>
    <sheet name="Республика Алтай 2" sheetId="5" r:id="rId4"/>
    <sheet name="Республика Алтай (3)" sheetId="6" state="hidden" r:id="rId5"/>
    <sheet name="Республика Алтай 3" sheetId="7" r:id="rId6"/>
    <sheet name="Республика Алтай (4)" sheetId="8" state="hidden" r:id="rId7"/>
    <sheet name="Республика Алтай 4" sheetId="9" r:id="rId8"/>
    <sheet name="Республика Алтай (5)" sheetId="10" state="hidden" r:id="rId9"/>
    <sheet name="Республика Алтай 5" sheetId="11" r:id="rId10"/>
    <sheet name="Республика Алтай (6)" sheetId="12" state="hidden" r:id="rId11"/>
    <sheet name="Республика Алтай 6" sheetId="1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1">'Республика Алтай 1'!$A$3:$E$34</definedName>
    <definedName name="_xlnm.Print_Area" localSheetId="3">'Республика Алтай 2'!$A$1:$E$15</definedName>
    <definedName name="_xlnm.Print_Area" localSheetId="5">'Республика Алтай 3'!$A$1:$E$43</definedName>
    <definedName name="_xlnm.Print_Area" localSheetId="7">'Республика Алтай 4'!$A$1:$E$30</definedName>
    <definedName name="_xlnm.Print_Area" localSheetId="9">'Республика Алтай 5'!$A$1:$E$24</definedName>
    <definedName name="_xlnm.Print_Area" localSheetId="11">'Республика Алтай 6'!$A$1:$E$54</definedName>
    <definedName name="Основные_20результаты_20работы_202011_2012_20квартал" localSheetId="1">'Республика Алтай 1'!$A$3:$E$34</definedName>
    <definedName name="Основные_20результаты_20работы_202011_2012_20квартал" localSheetId="3">'Республика Алтай 2'!$A$1:$E$15</definedName>
    <definedName name="Основные_20результаты_20работы_202011_2012_20квартал" localSheetId="5">'Республика Алтай 3'!$A$1:$E$15</definedName>
    <definedName name="Основные_20результаты_20работы_202011_2012_20квартал" localSheetId="7">'Республика Алтай 4'!#REF!</definedName>
    <definedName name="Основные_20результаты_20работы_202011_2012_20квартал" localSheetId="9">'Республика Алтай 5'!#REF!</definedName>
    <definedName name="Основные_20результаты_20работы_202011_2012_20квартал" localSheetId="11">'Республика Алтай 6'!#REF!</definedName>
    <definedName name="Основные_20результаты_20работы_202011_2012_20квартал_1" localSheetId="1">'Республика Алтай 1'!$A$3:$E$34</definedName>
    <definedName name="Основные_20результаты_20работы_202011_2012_20квартал_1" localSheetId="3">'Республика Алтай 2'!$A$1:$E$15</definedName>
    <definedName name="Основные_20результаты_20работы_202011_2012_20квартал_1" localSheetId="5">'Республика Алтай 3'!$A$1:$E$15</definedName>
    <definedName name="Основные_20результаты_20работы_202011_2012_20квартал_10" localSheetId="1">'Республика Алтай 1'!$A$3:$E$34</definedName>
    <definedName name="Основные_20результаты_20работы_202011_2012_20квартал_10" localSheetId="3">'Республика Алтай 2'!$A$1:$E$15</definedName>
    <definedName name="Основные_20результаты_20работы_202011_2012_20квартал_10" localSheetId="5">'Республика Алтай 3'!$A$1:$E$15</definedName>
    <definedName name="Основные_20результаты_20работы_202011_2012_20квартал_3" localSheetId="1">'Республика Алтай 1'!$A$3:$E$34</definedName>
    <definedName name="Основные_20результаты_20работы_202011_2012_20квартал_3" localSheetId="3">'Республика Алтай 2'!$A$1:$E$15</definedName>
    <definedName name="Основные_20результаты_20работы_202011_2012_20квартал_3" localSheetId="5">'Республика Алтай 3'!$A$1:$E$15</definedName>
    <definedName name="Основные_20результаты_20работы_202011_2012_20квартал_4" localSheetId="1">'Республика Алтай 1'!$A$3:$E$34</definedName>
    <definedName name="Основные_20результаты_20работы_202011_2012_20квартал_4" localSheetId="3">'Республика Алтай 2'!$A$1:$E$15</definedName>
    <definedName name="Основные_20результаты_20работы_202011_2012_20квартал_4" localSheetId="5">'Республика Алтай 3'!$A$1:$E$15</definedName>
    <definedName name="Основные_20результаты_20работы_202011_2012_20квартал_5" localSheetId="1">'Республика Алтай 1'!$A$3:$E$34</definedName>
    <definedName name="Основные_20результаты_20работы_202011_2012_20квартал_5" localSheetId="3">'Республика Алтай 2'!$A$1:$E$15</definedName>
    <definedName name="Основные_20результаты_20работы_202011_2012_20квартал_5" localSheetId="5">'Республика Алтай 3'!$A$1:$E$15</definedName>
    <definedName name="Основные_20результаты_20работы_202011_2012_20квартал_6" localSheetId="1">'Республика Алтай 1'!$A$3:$E$34</definedName>
    <definedName name="Основные_20результаты_20работы_202011_2012_20квартал_6" localSheetId="3">'Республика Алтай 2'!$A$1:$E$15</definedName>
    <definedName name="Основные_20результаты_20работы_202011_2012_20квартал_6" localSheetId="5">'Республика Алтай 3'!$A$1:$E$15</definedName>
    <definedName name="Основные_20результаты_20работы_202011_2012_20квартал_7" localSheetId="1">'Республика Алтай 1'!$A$3:$E$34</definedName>
    <definedName name="Основные_20результаты_20работы_202011_2012_20квартал_7" localSheetId="3">'Республика Алтай 2'!$A$1:$E$15</definedName>
    <definedName name="Основные_20результаты_20работы_202011_2012_20квартал_7" localSheetId="5">'Республика Алтай 3'!$A$1:$E$15</definedName>
    <definedName name="Основные_20результаты_20работы_202011_2012_20квартал_8" localSheetId="1">'Республика Алтай 1'!$A$3:$E$34</definedName>
    <definedName name="Основные_20результаты_20работы_202011_2012_20квартал_8" localSheetId="3">'Республика Алтай 2'!$A$1:$E$15</definedName>
    <definedName name="Основные_20результаты_20работы_202011_2012_20квартал_8" localSheetId="5">'Республика Алтай 3'!$A$1:$E$15</definedName>
    <definedName name="Основные_20результаты_20работы_202011_2012_20квартал_9" localSheetId="1">'Республика Алтай 1'!$A$3:$E$34</definedName>
    <definedName name="Основные_20результаты_20работы_202011_2012_20квартал_9" localSheetId="3">'Республика Алтай 2'!$A$1:$E$15</definedName>
    <definedName name="Основные_20результаты_20работы_202011_2012_20квартал_9" localSheetId="5">'Республика Алтай 3'!$A$1:$E$15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3" l="1"/>
  <c r="C51" i="13"/>
  <c r="E51" i="13" s="1"/>
  <c r="D50" i="13"/>
  <c r="C50" i="13"/>
  <c r="E50" i="13" s="1"/>
  <c r="D42" i="13"/>
  <c r="C42" i="13"/>
  <c r="D41" i="13"/>
  <c r="C41" i="13"/>
  <c r="D40" i="13"/>
  <c r="C40" i="13"/>
  <c r="D39" i="13"/>
  <c r="C39" i="13"/>
  <c r="D38" i="13"/>
  <c r="C38" i="13"/>
  <c r="E38" i="13" s="1"/>
  <c r="D37" i="13"/>
  <c r="C37" i="13"/>
  <c r="E37" i="13" s="1"/>
  <c r="D36" i="13"/>
  <c r="D48" i="13" s="1"/>
  <c r="C36" i="13"/>
  <c r="C48" i="13" s="1"/>
  <c r="E48" i="13" s="1"/>
  <c r="D34" i="13"/>
  <c r="C34" i="13"/>
  <c r="E34" i="13" s="1"/>
  <c r="D33" i="13"/>
  <c r="C33" i="13"/>
  <c r="E33" i="13" s="1"/>
  <c r="D32" i="13"/>
  <c r="C32" i="13"/>
  <c r="D31" i="13"/>
  <c r="C31" i="13"/>
  <c r="D30" i="13"/>
  <c r="C30" i="13"/>
  <c r="E30" i="13" s="1"/>
  <c r="D29" i="13"/>
  <c r="E29" i="13" s="1"/>
  <c r="C29" i="13"/>
  <c r="E28" i="13"/>
  <c r="D28" i="13"/>
  <c r="D47" i="13" s="1"/>
  <c r="C28" i="13"/>
  <c r="C47" i="13" s="1"/>
  <c r="D26" i="13"/>
  <c r="C26" i="13"/>
  <c r="D25" i="13"/>
  <c r="E25" i="13" s="1"/>
  <c r="C25" i="13"/>
  <c r="E24" i="13"/>
  <c r="D24" i="13"/>
  <c r="C24" i="13"/>
  <c r="D23" i="13"/>
  <c r="C23" i="13"/>
  <c r="E23" i="13" s="1"/>
  <c r="D22" i="13"/>
  <c r="C22" i="13"/>
  <c r="E22" i="13" s="1"/>
  <c r="D21" i="13"/>
  <c r="E21" i="13" s="1"/>
  <c r="C21" i="13"/>
  <c r="E20" i="13"/>
  <c r="D20" i="13"/>
  <c r="D46" i="13" s="1"/>
  <c r="C20" i="13"/>
  <c r="C46" i="13" s="1"/>
  <c r="D18" i="13"/>
  <c r="C18" i="13"/>
  <c r="E18" i="13" s="1"/>
  <c r="D17" i="13"/>
  <c r="C17" i="13"/>
  <c r="E17" i="13" s="1"/>
  <c r="D16" i="13"/>
  <c r="C16" i="13"/>
  <c r="D15" i="13"/>
  <c r="C15" i="13"/>
  <c r="D14" i="13"/>
  <c r="E14" i="13" s="1"/>
  <c r="C14" i="13"/>
  <c r="E13" i="13"/>
  <c r="D13" i="13"/>
  <c r="C13" i="13"/>
  <c r="D12" i="13"/>
  <c r="D45" i="13" s="1"/>
  <c r="C12" i="13"/>
  <c r="E12" i="13" s="1"/>
  <c r="D10" i="13"/>
  <c r="C10" i="13"/>
  <c r="E10" i="13" s="1"/>
  <c r="D9" i="13"/>
  <c r="E9" i="13" s="1"/>
  <c r="C9" i="13"/>
  <c r="E8" i="13"/>
  <c r="D8" i="13"/>
  <c r="C8" i="13"/>
  <c r="D7" i="13"/>
  <c r="C7" i="13"/>
  <c r="E7" i="13" s="1"/>
  <c r="D6" i="13"/>
  <c r="C6" i="13"/>
  <c r="E6" i="13" s="1"/>
  <c r="D5" i="13"/>
  <c r="C5" i="13"/>
  <c r="E5" i="13" s="1"/>
  <c r="E4" i="13"/>
  <c r="D4" i="13"/>
  <c r="D44" i="13" s="1"/>
  <c r="C4" i="13"/>
  <c r="C44" i="13" s="1"/>
  <c r="E44" i="13" s="1"/>
  <c r="A1" i="13"/>
  <c r="E46" i="13" l="1"/>
  <c r="E47" i="13"/>
  <c r="C45" i="13"/>
  <c r="E45" i="13" s="1"/>
  <c r="D24" i="11" l="1"/>
  <c r="C24" i="11"/>
  <c r="E24" i="11" s="1"/>
  <c r="D22" i="11"/>
  <c r="D23" i="11" s="1"/>
  <c r="C22" i="11"/>
  <c r="D21" i="11"/>
  <c r="C21" i="11"/>
  <c r="C23" i="11" s="1"/>
  <c r="D20" i="11"/>
  <c r="C20" i="11"/>
  <c r="E20" i="11" s="1"/>
  <c r="E19" i="11"/>
  <c r="D19" i="11"/>
  <c r="C19" i="11"/>
  <c r="D18" i="11"/>
  <c r="E18" i="11" s="1"/>
  <c r="C18" i="11"/>
  <c r="D15" i="11"/>
  <c r="C15" i="11"/>
  <c r="E15" i="11" s="1"/>
  <c r="D14" i="11"/>
  <c r="C14" i="11"/>
  <c r="E14" i="11" s="1"/>
  <c r="E13" i="11"/>
  <c r="D13" i="11"/>
  <c r="C13" i="11"/>
  <c r="D12" i="11"/>
  <c r="E12" i="11" s="1"/>
  <c r="C12" i="11"/>
  <c r="D11" i="11"/>
  <c r="C11" i="11"/>
  <c r="E11" i="11" s="1"/>
  <c r="E9" i="11"/>
  <c r="D9" i="11"/>
  <c r="C9" i="11"/>
  <c r="C10" i="11" s="1"/>
  <c r="D8" i="11"/>
  <c r="D10" i="11" s="1"/>
  <c r="C8" i="11"/>
  <c r="D7" i="11"/>
  <c r="C7" i="11"/>
  <c r="E7" i="11" s="1"/>
  <c r="D6" i="11"/>
  <c r="C6" i="11"/>
  <c r="E6" i="11" s="1"/>
  <c r="E5" i="11"/>
  <c r="D5" i="11"/>
  <c r="C5" i="11"/>
  <c r="D4" i="11"/>
  <c r="E4" i="11" s="1"/>
  <c r="C4" i="11"/>
  <c r="A1" i="11"/>
  <c r="E10" i="11" l="1"/>
  <c r="E23" i="11"/>
  <c r="E8" i="11"/>
  <c r="E22" i="11"/>
  <c r="E21" i="11"/>
  <c r="D30" i="9" l="1"/>
  <c r="C30" i="9"/>
  <c r="E30" i="9" s="1"/>
  <c r="E29" i="9"/>
  <c r="D29" i="9"/>
  <c r="C29" i="9"/>
  <c r="D28" i="9"/>
  <c r="E28" i="9" s="1"/>
  <c r="C28" i="9"/>
  <c r="D27" i="9"/>
  <c r="C27" i="9"/>
  <c r="E27" i="9" s="1"/>
  <c r="E25" i="9"/>
  <c r="D25" i="9"/>
  <c r="C25" i="9"/>
  <c r="C26" i="9" s="1"/>
  <c r="E26" i="9" s="1"/>
  <c r="D24" i="9"/>
  <c r="D26" i="9" s="1"/>
  <c r="C24" i="9"/>
  <c r="D23" i="9"/>
  <c r="C23" i="9"/>
  <c r="E23" i="9" s="1"/>
  <c r="D22" i="9"/>
  <c r="C22" i="9"/>
  <c r="E22" i="9" s="1"/>
  <c r="E21" i="9"/>
  <c r="D21" i="9"/>
  <c r="C21" i="9"/>
  <c r="D20" i="9"/>
  <c r="E20" i="9" s="1"/>
  <c r="C20" i="9"/>
  <c r="D19" i="9"/>
  <c r="C19" i="9"/>
  <c r="E19" i="9" s="1"/>
  <c r="D15" i="9"/>
  <c r="C15" i="9"/>
  <c r="E15" i="9" s="1"/>
  <c r="E14" i="9"/>
  <c r="D14" i="9"/>
  <c r="C14" i="9"/>
  <c r="D13" i="9"/>
  <c r="C13" i="9"/>
  <c r="E13" i="9" s="1"/>
  <c r="D12" i="9"/>
  <c r="C12" i="9"/>
  <c r="E12" i="9" s="1"/>
  <c r="E10" i="9"/>
  <c r="D10" i="9"/>
  <c r="D11" i="9" s="1"/>
  <c r="C10" i="9"/>
  <c r="D9" i="9"/>
  <c r="E9" i="9" s="1"/>
  <c r="C9" i="9"/>
  <c r="C11" i="9" s="1"/>
  <c r="D8" i="9"/>
  <c r="C8" i="9"/>
  <c r="E8" i="9" s="1"/>
  <c r="D7" i="9"/>
  <c r="C7" i="9"/>
  <c r="E7" i="9" s="1"/>
  <c r="E6" i="9"/>
  <c r="D6" i="9"/>
  <c r="C6" i="9"/>
  <c r="D5" i="9"/>
  <c r="E5" i="9" s="1"/>
  <c r="C5" i="9"/>
  <c r="D4" i="9"/>
  <c r="C4" i="9"/>
  <c r="E4" i="9" s="1"/>
  <c r="A1" i="9"/>
  <c r="E11" i="9" l="1"/>
  <c r="E24" i="9"/>
  <c r="D43" i="7" l="1"/>
  <c r="C43" i="7"/>
  <c r="D42" i="7"/>
  <c r="E42" i="7" s="1"/>
  <c r="C42" i="7"/>
  <c r="D41" i="7"/>
  <c r="C41" i="7"/>
  <c r="E41" i="7" s="1"/>
  <c r="D40" i="7"/>
  <c r="C40" i="7"/>
  <c r="E40" i="7" s="1"/>
  <c r="D38" i="7"/>
  <c r="D39" i="7" s="1"/>
  <c r="C38" i="7"/>
  <c r="D37" i="7"/>
  <c r="C37" i="7"/>
  <c r="C39" i="7" s="1"/>
  <c r="E39" i="7" s="1"/>
  <c r="D36" i="7"/>
  <c r="C36" i="7"/>
  <c r="E36" i="7" s="1"/>
  <c r="E35" i="7"/>
  <c r="D35" i="7"/>
  <c r="C35" i="7"/>
  <c r="D34" i="7"/>
  <c r="E34" i="7" s="1"/>
  <c r="C34" i="7"/>
  <c r="D33" i="7"/>
  <c r="C33" i="7"/>
  <c r="E33" i="7" s="1"/>
  <c r="D32" i="7"/>
  <c r="C32" i="7"/>
  <c r="E32" i="7" s="1"/>
  <c r="E29" i="7"/>
  <c r="D29" i="7"/>
  <c r="C29" i="7"/>
  <c r="D28" i="7"/>
  <c r="E28" i="7" s="1"/>
  <c r="C28" i="7"/>
  <c r="D27" i="7"/>
  <c r="C27" i="7"/>
  <c r="E27" i="7" s="1"/>
  <c r="D26" i="7"/>
  <c r="C26" i="7"/>
  <c r="E26" i="7" s="1"/>
  <c r="D24" i="7"/>
  <c r="D25" i="7" s="1"/>
  <c r="C24" i="7"/>
  <c r="C25" i="7" s="1"/>
  <c r="E25" i="7" s="1"/>
  <c r="D23" i="7"/>
  <c r="C23" i="7"/>
  <c r="E23" i="7" s="1"/>
  <c r="D22" i="7"/>
  <c r="C22" i="7"/>
  <c r="E22" i="7" s="1"/>
  <c r="E21" i="7"/>
  <c r="D21" i="7"/>
  <c r="C21" i="7"/>
  <c r="D20" i="7"/>
  <c r="E20" i="7" s="1"/>
  <c r="C20" i="7"/>
  <c r="D19" i="7"/>
  <c r="C19" i="7"/>
  <c r="E19" i="7" s="1"/>
  <c r="D18" i="7"/>
  <c r="C18" i="7"/>
  <c r="E18" i="7" s="1"/>
  <c r="E15" i="7"/>
  <c r="D15" i="7"/>
  <c r="C15" i="7"/>
  <c r="D14" i="7"/>
  <c r="E14" i="7" s="1"/>
  <c r="C14" i="7"/>
  <c r="D13" i="7"/>
  <c r="C13" i="7"/>
  <c r="E13" i="7" s="1"/>
  <c r="D12" i="7"/>
  <c r="C12" i="7"/>
  <c r="E12" i="7" s="1"/>
  <c r="D10" i="7"/>
  <c r="D11" i="7" s="1"/>
  <c r="C10" i="7"/>
  <c r="D9" i="7"/>
  <c r="C9" i="7"/>
  <c r="C11" i="7" s="1"/>
  <c r="E11" i="7" s="1"/>
  <c r="D8" i="7"/>
  <c r="C8" i="7"/>
  <c r="E8" i="7" s="1"/>
  <c r="E7" i="7"/>
  <c r="D7" i="7"/>
  <c r="C7" i="7"/>
  <c r="D6" i="7"/>
  <c r="E6" i="7" s="1"/>
  <c r="C6" i="7"/>
  <c r="D5" i="7"/>
  <c r="C5" i="7"/>
  <c r="E5" i="7" s="1"/>
  <c r="D4" i="7"/>
  <c r="C4" i="7"/>
  <c r="E4" i="7" s="1"/>
  <c r="A1" i="7"/>
  <c r="E10" i="7" l="1"/>
  <c r="E9" i="7"/>
  <c r="E37" i="7"/>
  <c r="E24" i="7"/>
  <c r="E38" i="7"/>
  <c r="D15" i="5" l="1"/>
  <c r="C15" i="5"/>
  <c r="E15" i="5" s="1"/>
  <c r="E14" i="5"/>
  <c r="D14" i="5"/>
  <c r="C14" i="5"/>
  <c r="D13" i="5"/>
  <c r="E13" i="5" s="1"/>
  <c r="C13" i="5"/>
  <c r="D12" i="5"/>
  <c r="C12" i="5"/>
  <c r="E12" i="5" s="1"/>
  <c r="C11" i="5"/>
  <c r="E10" i="5"/>
  <c r="D10" i="5"/>
  <c r="D11" i="5" s="1"/>
  <c r="C10" i="5"/>
  <c r="D9" i="5"/>
  <c r="E9" i="5" s="1"/>
  <c r="C9" i="5"/>
  <c r="D8" i="5"/>
  <c r="C8" i="5"/>
  <c r="E8" i="5" s="1"/>
  <c r="D7" i="5"/>
  <c r="C7" i="5"/>
  <c r="E7" i="5" s="1"/>
  <c r="E6" i="5"/>
  <c r="D6" i="5"/>
  <c r="C6" i="5"/>
  <c r="D5" i="5"/>
  <c r="E5" i="5" s="1"/>
  <c r="C5" i="5"/>
  <c r="D4" i="5"/>
  <c r="C4" i="5"/>
  <c r="E4" i="5" s="1"/>
  <c r="A1" i="5"/>
  <c r="E11" i="5" l="1"/>
  <c r="D34" i="3" l="1"/>
  <c r="E34" i="3" s="1"/>
  <c r="C34" i="3"/>
  <c r="D33" i="3"/>
  <c r="C33" i="3"/>
  <c r="E33" i="3" s="1"/>
  <c r="D32" i="3"/>
  <c r="C32" i="3"/>
  <c r="E32" i="3" s="1"/>
  <c r="E31" i="3"/>
  <c r="D31" i="3"/>
  <c r="C31" i="3"/>
  <c r="D30" i="3"/>
  <c r="D29" i="3"/>
  <c r="C29" i="3"/>
  <c r="C30" i="3" s="1"/>
  <c r="E30" i="3" s="1"/>
  <c r="D28" i="3"/>
  <c r="C28" i="3"/>
  <c r="E28" i="3" s="1"/>
  <c r="E27" i="3"/>
  <c r="D27" i="3"/>
  <c r="C27" i="3"/>
  <c r="D26" i="3"/>
  <c r="E26" i="3" s="1"/>
  <c r="C26" i="3"/>
  <c r="D25" i="3"/>
  <c r="C25" i="3"/>
  <c r="E25" i="3" s="1"/>
  <c r="D24" i="3"/>
  <c r="C24" i="3"/>
  <c r="E24" i="3" s="1"/>
  <c r="E23" i="3"/>
  <c r="D23" i="3"/>
  <c r="C23" i="3"/>
  <c r="D20" i="3"/>
  <c r="E20" i="3" s="1"/>
  <c r="C20" i="3"/>
  <c r="D19" i="3"/>
  <c r="C19" i="3"/>
  <c r="E19" i="3" s="1"/>
  <c r="D18" i="3"/>
  <c r="C18" i="3"/>
  <c r="E18" i="3" s="1"/>
  <c r="E17" i="3"/>
  <c r="D17" i="3"/>
  <c r="C17" i="3"/>
  <c r="D16" i="3"/>
  <c r="D15" i="3"/>
  <c r="C15" i="3"/>
  <c r="C16" i="3" s="1"/>
  <c r="E16" i="3" s="1"/>
  <c r="D14" i="3"/>
  <c r="C14" i="3"/>
  <c r="E14" i="3" s="1"/>
  <c r="E13" i="3"/>
  <c r="D13" i="3"/>
  <c r="C13" i="3"/>
  <c r="D12" i="3"/>
  <c r="E12" i="3" s="1"/>
  <c r="C12" i="3"/>
  <c r="D11" i="3"/>
  <c r="C11" i="3"/>
  <c r="E11" i="3" s="1"/>
  <c r="D10" i="3"/>
  <c r="C10" i="3"/>
  <c r="E10" i="3" s="1"/>
  <c r="E9" i="3"/>
  <c r="D9" i="3"/>
  <c r="C9" i="3"/>
  <c r="A5" i="3"/>
  <c r="A4" i="3"/>
  <c r="E15" i="3" l="1"/>
  <c r="E29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" xr16:uid="{00000000-0015-0000-FFFF-FFFF01000000}" name="Подключение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" xr16:uid="{00000000-0015-0000-FFFF-FFFF02000000}" name="Подключение10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4" xr16:uid="{00000000-0015-0000-FFFF-FFFF03000000}" name="Подключение1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5" xr16:uid="{2DB62E33-CB1E-4834-9B09-DD5BD2A298BA}" name="Подключение1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6" xr16:uid="{2113739D-426A-4D61-8947-29DAD175286D}" name="Подключение13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7" xr16:uid="{488F819E-4166-4E8A-BB5F-3597175A1060}" name="Подключение14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8" xr16:uid="{CDACF330-7852-4A5C-938A-CD4BA0E5755A}" name="Подключение15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9" xr16:uid="{6EB76486-44BC-4314-92C8-C542908E5E4B}" name="Подключение16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0" xr16:uid="{015B5EB8-A3F5-4F4E-8DBA-0E526FB31503}" name="Подключение17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1" xr16:uid="{ED1DF154-8785-48D3-A712-A141871C826D}" name="Подключение18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2" xr16:uid="{04D18F16-4C32-47B6-9EBD-B66761A97929}" name="Подключение19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3" xr16:uid="{00000000-0015-0000-FFFF-FFFF04000000}" name="Подключение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4" xr16:uid="{BF9F99BB-2998-4E19-8310-B10600DB3E70}" name="Подключение20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5" xr16:uid="{EA7A45D0-7FF1-4532-B767-7336D27ABE00}" name="Подключение2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6" xr16:uid="{2FA22FB6-EA6B-4741-8541-E865101C0A94}" name="Подключение2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7" xr16:uid="{7B7B860F-C03F-4230-B1F4-A5A3DC97CC47}" name="Подключение23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8" xr16:uid="{39C90899-B9A3-4B86-9B0A-13121409A4D1}" name="Подключение24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9" xr16:uid="{EAC22551-9578-47FA-94CA-4BA49999B96A}" name="Подключение25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0" xr16:uid="{FD86F7F2-1662-4381-ABC3-EACA3027F4CD}" name="Подключение26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1" xr16:uid="{AE8B2F85-FF66-4FBC-B236-12A516DBCD3B}" name="Подключение27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2" xr16:uid="{9C22DDC8-51B7-40E9-B3CE-8A2A8F7EB29A}" name="Подключение28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3" xr16:uid="{F5ACB9AC-7EA6-46D2-AC7E-DE69836366B5}" name="Подключение29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4" xr16:uid="{00000000-0015-0000-FFFF-FFFF05000000}" name="Подключение3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5" xr16:uid="{D36C32ED-5D37-4431-9DE2-4C44AF2B6BA4}" name="Подключение30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6" xr16:uid="{7CD2DE18-A053-4D84-954E-2F4609B717AE}" name="Подключение3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7" xr16:uid="{A158A5FA-E778-4861-BA8C-0C20D21C9F89}" name="Подключение3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8" xr16:uid="{3C6D65B9-8CB2-4061-8ED7-754FA4167E6A}" name="Подключение33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9" xr16:uid="{7CDC3ADB-2774-4C15-844A-4BF84BF8F15A}" name="Подключение34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0" xr16:uid="{78795269-7F4F-4865-9B50-65BAAECA9395}" name="Подключение35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1" xr16:uid="{00000000-0015-0000-FFFF-FFFF06000000}" name="Подключение4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2" xr16:uid="{00000000-0015-0000-FFFF-FFFF07000000}" name="Подключение5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3" xr16:uid="{00000000-0015-0000-FFFF-FFFF08000000}" name="Подключение6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4" xr16:uid="{00000000-0015-0000-FFFF-FFFF09000000}" name="Подключение7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5" xr16:uid="{00000000-0015-0000-FFFF-FFFF0A000000}" name="Подключение8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6" xr16:uid="{00000000-0015-0000-FFFF-FFFF0B000000}" name="Подключение9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<sst xmlns="http://schemas.openxmlformats.org/spreadsheetml/2006/main" count="625" uniqueCount="329">
  <si>
    <t>январь-январь 2021</t>
  </si>
  <si>
    <t>Форма 556 раздел 01 стр.1 гр.1</t>
  </si>
  <si>
    <t>- показатель АППГ</t>
  </si>
  <si>
    <t>Форма 556 раздел 01 стр.1 гр.2</t>
  </si>
  <si>
    <t>Форма 556 раздел 01 стр.1 гр.3</t>
  </si>
  <si>
    <t>Форма 556 раздел 01 стр.1 гр.4</t>
  </si>
  <si>
    <t>Форма 556 раздел 01 стр.1 гр.5</t>
  </si>
  <si>
    <t>Форма 556 раздел 01 стр.1 гр.6</t>
  </si>
  <si>
    <t>Форма 556 раздел 01 стр.1 гр.7</t>
  </si>
  <si>
    <t>Форма 556 раздел 01 стр.1 гр.8</t>
  </si>
  <si>
    <t>Форма 556 раздел 01 стр.1 гр.9</t>
  </si>
  <si>
    <t>Форма 556 раздел 01 стр.1 гр.10</t>
  </si>
  <si>
    <t>Форма 556 раздел 01 стр.1 гр.11</t>
  </si>
  <si>
    <t>Форма 556 раздел 01 стр.2 гр.1</t>
  </si>
  <si>
    <t>Форма 556 раздел 01 стр.2 гр.2</t>
  </si>
  <si>
    <t>Форма 556 раздел 01 стр.2 гр.3</t>
  </si>
  <si>
    <t>Форма 556 раздел 01 стр.2 гр.4</t>
  </si>
  <si>
    <t>Форма 556 раздел 01 стр.2 гр.5</t>
  </si>
  <si>
    <t>Форма 556 раздел 01 стр.2 гр.6</t>
  </si>
  <si>
    <t>Форма 556 раздел 01 стр.2 гр.7</t>
  </si>
  <si>
    <t>Форма 556 раздел 01 стр.2 гр.8</t>
  </si>
  <si>
    <t>Форма 556 раздел 01 стр.2 гр.9</t>
  </si>
  <si>
    <t>Форма 556 раздел 01 стр.2 гр.10</t>
  </si>
  <si>
    <t>Форма 556 раздел 01 стр.2 гр.11</t>
  </si>
  <si>
    <t>Республика Алтай</t>
  </si>
  <si>
    <t>1\1\208</t>
  </si>
  <si>
    <t>1\1\209</t>
  </si>
  <si>
    <t>1\1\210</t>
  </si>
  <si>
    <t>1\1\211</t>
  </si>
  <si>
    <t>1\1\212</t>
  </si>
  <si>
    <t>1\1\213</t>
  </si>
  <si>
    <t>1\1\214</t>
  </si>
  <si>
    <t>1\1\215</t>
  </si>
  <si>
    <t>1\1\216</t>
  </si>
  <si>
    <t>1\1\217</t>
  </si>
  <si>
    <t>1\1\218</t>
  </si>
  <si>
    <t>1\1\219</t>
  </si>
  <si>
    <t>1\1\220</t>
  </si>
  <si>
    <t>1\1\221</t>
  </si>
  <si>
    <t>1\1\222</t>
  </si>
  <si>
    <t>1\1\223</t>
  </si>
  <si>
    <t>1\1\224</t>
  </si>
  <si>
    <t>1\1\225</t>
  </si>
  <si>
    <t>1\1\226</t>
  </si>
  <si>
    <t>1\1\227</t>
  </si>
  <si>
    <t>1\1\228</t>
  </si>
  <si>
    <t>1\1\229</t>
  </si>
  <si>
    <t>1\1\230</t>
  </si>
  <si>
    <t>1\1\231</t>
  </si>
  <si>
    <t>1\1\232</t>
  </si>
  <si>
    <t>1\1\233</t>
  </si>
  <si>
    <t>1\1\234</t>
  </si>
  <si>
    <t>1\1\235</t>
  </si>
  <si>
    <t>1\1\236</t>
  </si>
  <si>
    <t>1\1\237</t>
  </si>
  <si>
    <t>1\1\238</t>
  </si>
  <si>
    <t>1\1\239</t>
  </si>
  <si>
    <t>1\1\240</t>
  </si>
  <si>
    <t>1\1\241</t>
  </si>
  <si>
    <t>1\1\242</t>
  </si>
  <si>
    <t>1\1\243</t>
  </si>
  <si>
    <t>1\1\244</t>
  </si>
  <si>
    <t>1\1\245</t>
  </si>
  <si>
    <t>1\1\246</t>
  </si>
  <si>
    <t>1\1\247</t>
  </si>
  <si>
    <t>1\1\248</t>
  </si>
  <si>
    <t>1\1\249</t>
  </si>
  <si>
    <t>1\1\250</t>
  </si>
  <si>
    <t>1\1\251</t>
  </si>
  <si>
    <t>1\1\252</t>
  </si>
  <si>
    <t>1\1\253</t>
  </si>
  <si>
    <t>1\1\254</t>
  </si>
  <si>
    <t>1\1\255</t>
  </si>
  <si>
    <t>1\1\256</t>
  </si>
  <si>
    <t>1\1\257</t>
  </si>
  <si>
    <t>1\1\258</t>
  </si>
  <si>
    <t>1\1\259</t>
  </si>
  <si>
    <t>1\1\260</t>
  </si>
  <si>
    <t>1\1\261</t>
  </si>
  <si>
    <t>1\1\262</t>
  </si>
  <si>
    <t>1\1\263</t>
  </si>
  <si>
    <t>1\1\264</t>
  </si>
  <si>
    <t>1\1\265</t>
  </si>
  <si>
    <t>1\1\266</t>
  </si>
  <si>
    <t>1\1\267</t>
  </si>
  <si>
    <t>1\1\268</t>
  </si>
  <si>
    <t>1\1\269</t>
  </si>
  <si>
    <t>1\1\270</t>
  </si>
  <si>
    <t>1\1\271</t>
  </si>
  <si>
    <t>1\1\272</t>
  </si>
  <si>
    <t>Основные результаты прокурорской деятельности (ежемесячно)  Приложение № 1</t>
  </si>
  <si>
    <t>Надзор за исполнением федерального законодательства (строка 1)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</si>
  <si>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</si>
  <si>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</si>
  <si>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</si>
  <si>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</si>
  <si>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</si>
  <si>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</si>
  <si>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</si>
  <si>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</si>
  <si>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</si>
  <si>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удельный вес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</si>
  <si>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</si>
  <si>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</si>
  <si>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</si>
  <si>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</si>
  <si>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исполнением законов в сфере экономики (строка 2)</t>
  </si>
  <si>
    <t>Форма 556 раздел 01 стр.7 гр.1</t>
  </si>
  <si>
    <t>Форма 556 раздел 01 стр.7 гр.2</t>
  </si>
  <si>
    <t>Форма 556 раздел 01 стр.7 гр.3</t>
  </si>
  <si>
    <t>Форма 556 раздел 01 стр.7 гр.4</t>
  </si>
  <si>
    <t>Форма 556 раздел 01 стр.7 гр.5</t>
  </si>
  <si>
    <t>Форма 556 раздел 01 стр.7 гр.6</t>
  </si>
  <si>
    <t>Форма 556 раздел 01 стр.7 гр.7</t>
  </si>
  <si>
    <t>Форма 556 раздел 01 стр.7 гр.8</t>
  </si>
  <si>
    <t>Форма 556 раздел 01 стр.7 гр.9</t>
  </si>
  <si>
    <t>Форма 556 раздел 01 стр.7 гр.10</t>
  </si>
  <si>
    <t>Форма 556 раздел 01 стр.7 гр.11</t>
  </si>
  <si>
    <t>Надзор в сфере охраны окружающей среды и природопользования (строка 7)</t>
  </si>
  <si>
    <t>Форма 556 раздел 01 стр.8 гр.1</t>
  </si>
  <si>
    <t>Форма 556 раздел 01 стр.8 гр.2</t>
  </si>
  <si>
    <t>Форма 556 раздел 01 стр.8 гр.3</t>
  </si>
  <si>
    <t>Форма 556 раздел 01 стр.8 гр.4</t>
  </si>
  <si>
    <t>Форма 556 раздел 01 стр.8 гр.5</t>
  </si>
  <si>
    <t>Форма 556 раздел 01 стр.8 гр.6</t>
  </si>
  <si>
    <t>Форма 556 раздел 01 стр.8 гр.7</t>
  </si>
  <si>
    <t>Форма 556 раздел 01 стр.8 гр.8</t>
  </si>
  <si>
    <t>Форма 556 раздел 01 стр.8 гр.9</t>
  </si>
  <si>
    <t>Форма 556 раздел 01 стр.8 гр.10</t>
  </si>
  <si>
    <t>Форма 556 раздел 01 стр.8 гр.11</t>
  </si>
  <si>
    <t>Форма 556 раздел 01 стр.10 гр.1</t>
  </si>
  <si>
    <t>Форма 556 раздел 01 стр.10 гр.2</t>
  </si>
  <si>
    <t>Форма 556 раздел 01 стр.10 гр.3</t>
  </si>
  <si>
    <t>Форма 556 раздел 01 стр.10 гр.4</t>
  </si>
  <si>
    <t>Форма 556 раздел 01 стр.10 гр.5</t>
  </si>
  <si>
    <t>Форма 556 раздел 01 стр.10 гр.6</t>
  </si>
  <si>
    <t>Форма 556 раздел 01 стр.10 гр.7</t>
  </si>
  <si>
    <t>Форма 556 раздел 01 стр.10 гр.8</t>
  </si>
  <si>
    <t>Форма 556 раздел 01 стр.10 гр.9</t>
  </si>
  <si>
    <t>Форма 556 раздел 01 стр.10 гр.10</t>
  </si>
  <si>
    <t>Форма 556 раздел 01 стр.10 гр.11</t>
  </si>
  <si>
    <t>Форма 556 раздел 01 стр.17 гр.1</t>
  </si>
  <si>
    <t>Форма 556 раздел 01 стр.17 гр.2</t>
  </si>
  <si>
    <t>Форма 556 раздел 01 стр.17 гр.3</t>
  </si>
  <si>
    <t>Форма 556 раздел 01 стр.17 гр.4</t>
  </si>
  <si>
    <t>Форма 556 раздел 01 стр.17 гр.5</t>
  </si>
  <si>
    <t>Форма 556 раздел 01 стр.17 гр.6</t>
  </si>
  <si>
    <t>Форма 556 раздел 01 стр.17 гр.7</t>
  </si>
  <si>
    <t>Форма 556 раздел 01 стр.17 гр.8</t>
  </si>
  <si>
    <t>Форма 556 раздел 01 стр.17 гр.9</t>
  </si>
  <si>
    <t>Форма 556 раздел 01 стр.17 гр.10</t>
  </si>
  <si>
    <t>Форма 556 раздел 01 стр.17 гр.11</t>
  </si>
  <si>
    <t>Надзор за соблюдением прав и свобод человека и гражданина (строка 8)</t>
  </si>
  <si>
    <t>Надзор в сфере оплаты труда (строка 10)</t>
  </si>
  <si>
    <t>Надзор в сфере ЖКХ (строка 17)</t>
  </si>
  <si>
    <t>Форма 556 раздел 01 стр.15 гр.1</t>
  </si>
  <si>
    <t>Форма 556 раздел 01 стр.15 гр.2</t>
  </si>
  <si>
    <t>Форма 556 раздел 01 стр.15 гр.3</t>
  </si>
  <si>
    <t>Форма 556 раздел 01 стр.15 гр.4</t>
  </si>
  <si>
    <t>Форма 556 раздел 01 стр.15 гр.5</t>
  </si>
  <si>
    <t>Форма 556 раздел 01 стр.15 гр.6</t>
  </si>
  <si>
    <t>Форма 556 раздел 01 стр.15 гр.7</t>
  </si>
  <si>
    <t>Форма 556 раздел 01 стр.15 гр.8</t>
  </si>
  <si>
    <t>Форма 556 раздел 01 стр.15 гр.9</t>
  </si>
  <si>
    <t>Форма 556 раздел 01 стр.15 гр.10</t>
  </si>
  <si>
    <t>Форма 556 раздел 01 стр.15 гр.11</t>
  </si>
  <si>
    <t>Форма 556 раздел 01 стр.16 гр.1</t>
  </si>
  <si>
    <t>Форма 556 раздел 01 стр.16 гр.2</t>
  </si>
  <si>
    <t>Форма 556 раздел 01 стр.16 гр.3</t>
  </si>
  <si>
    <t>Форма 556 раздел 01 стр.16 гр.4</t>
  </si>
  <si>
    <t>Форма 556 раздел 01 стр.16 гр.5</t>
  </si>
  <si>
    <t>Форма 556 раздел 01 стр.16 гр.6</t>
  </si>
  <si>
    <t>Форма 556 раздел 01 стр.16 гр.7</t>
  </si>
  <si>
    <t>Форма 556 раздел 01 стр.16 гр.8</t>
  </si>
  <si>
    <t>Форма 556 раздел 01 стр.16 гр.9</t>
  </si>
  <si>
    <t>Форма 556 раздел 01 стр.16 гр.10</t>
  </si>
  <si>
    <t>Форма 556 раздел 01 стр.16 гр.11</t>
  </si>
  <si>
    <t>Надзор в сфере защиты прав предпринимателей (строка 15)</t>
  </si>
  <si>
    <t>Надзор в сфере защиты прав несовершеннолетних (строка 16)</t>
  </si>
  <si>
    <t>Форма 556 раздел 02 стр.1 гр.1</t>
  </si>
  <si>
    <t>Форма 556 раздел 02 стр.2 гр.1</t>
  </si>
  <si>
    <t>Форма 556 раздел 02 стр.4 гр.1</t>
  </si>
  <si>
    <t>Форма 556 раздел 02 стр.5 гр.1</t>
  </si>
  <si>
    <t>Форма 556 раздел 02 стр.8 гр.1</t>
  </si>
  <si>
    <t>Форма 556 раздел 02 стр.9 гр.1</t>
  </si>
  <si>
    <t>Форма 556 раздел 02 стр.10 гр.1</t>
  </si>
  <si>
    <t>Форма 556 раздел 02 стр.11 гр.1</t>
  </si>
  <si>
    <t>Форма 556 раздел 02 стр.12 гр.1</t>
  </si>
  <si>
    <t>Форма 556 раздел 02 стр.14 гр.1</t>
  </si>
  <si>
    <t>Форма 556 раздел 02 стр.15 гр.1</t>
  </si>
  <si>
    <t>Форма 556 раздел 03 стр.1 гр.1</t>
  </si>
  <si>
    <t>Форма 556 раздел 03 стр.2 гр.1</t>
  </si>
  <si>
    <t>Форма 556 раздел 03 стр.3 гр.1</t>
  </si>
  <si>
    <t>Форма 556 раздел 03 стр.4 гр.1</t>
  </si>
  <si>
    <t>Форма 556 раздел 03 стр.5 гр.1</t>
  </si>
  <si>
    <t>Форма 556 раздел 03 стр.6 гр.1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</si>
  <si>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</si>
  <si>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</si>
  <si>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 при приеме, регистрации и рассмотрении сообщений о преступлении</t>
  </si>
  <si>
    <t xml:space="preserve">Направлено требований об устранении нарушений законодательства в порядке п. 3 ч. 2 ст. 37 УПК РФ </t>
  </si>
  <si>
    <t>Удовлетворено требований об устранении нарушений законодательства в порядке п. 3 ч. 2 ст. 37 УПК РФ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</si>
  <si>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</si>
  <si>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</si>
  <si>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>Поставлено на учет по инициативе прокурора престпулений, ранее известных, но по различным причинам не учтенным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</si>
  <si>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</si>
  <si>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</si>
  <si>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</si>
  <si>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</si>
  <si>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</si>
  <si>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Проведено проверок</t>
  </si>
  <si>
    <t>По представлению прокурора привлечено к дисциплинарной ответственности</t>
  </si>
  <si>
    <t>Форма 199 раздел 01 стр.9 гр.1</t>
  </si>
  <si>
    <t>Форма 199 раздел 01 стр.10 гр.1</t>
  </si>
  <si>
    <t>Форма 199 раздел 01 стр.19 гр.1</t>
  </si>
  <si>
    <t>Форма 199 раздел 01 стр.21 гр.1</t>
  </si>
  <si>
    <t>Форма 199 раздел 02 стр.9 гр.1</t>
  </si>
  <si>
    <t>Форма 199 раздел 02 стр.10 гр.1</t>
  </si>
  <si>
    <t>Форма 199 раздел 02 стр.20 гр.1</t>
  </si>
  <si>
    <t>Форма 199 раздел 02 стр.22 гр.1</t>
  </si>
  <si>
    <t>Форма 199 раздел 02 стр.9 гр.3</t>
  </si>
  <si>
    <t>Форма 199 раздел 02 стр.10 гр.3</t>
  </si>
  <si>
    <t>Форма 199 раздел 02 стр.20 гр.3</t>
  </si>
  <si>
    <t>Форма 199 раздел 02 стр.22 гр.3</t>
  </si>
  <si>
    <t>Форма 199 раздел 03 стр.9 гр.1</t>
  </si>
  <si>
    <t>Форма 199 раздел 03 стр.10 гр.1</t>
  </si>
  <si>
    <t>Форма 199 раздел 03 стр.20 гр.1</t>
  </si>
  <si>
    <t>Форма 199 раздел 03 стр.22 гр.1</t>
  </si>
  <si>
    <t>Форма 199 раздел 03 стр.9 гр.2</t>
  </si>
  <si>
    <t>Форма 199 раздел 03 стр.20 гр.2</t>
  </si>
  <si>
    <t>Форма 199 раздел 03 стр.22 гр.2</t>
  </si>
  <si>
    <t>Форма 199 раздел 05 стр.9 гр.1</t>
  </si>
  <si>
    <t>Форма 199 раздел 05 стр.17 гр.1</t>
  </si>
  <si>
    <t>Форма 199 раздел 04 стр.9 гр.1</t>
  </si>
  <si>
    <t>Форма 199 раздел 04 стр.17 гр.1</t>
  </si>
  <si>
    <t>Форма 199 раздел 01 стр.11 гр.1</t>
  </si>
  <si>
    <t>Форма 199 раздел 01 стр.27 гр.1</t>
  </si>
  <si>
    <t>Форма 199 раздел 02 стр.11 гр.1</t>
  </si>
  <si>
    <t>Форма 199 раздел 02 стр.29 гр.1</t>
  </si>
  <si>
    <t>Форма 199 раздел 02 стр.11 гр.3</t>
  </si>
  <si>
    <t>Форма 199 раздел 02 стр.29 гр.3</t>
  </si>
  <si>
    <t>Форма 199 раздел 03 стр.11 гр.1</t>
  </si>
  <si>
    <t>Форма 199 раздел 03 стр.29 гр.1</t>
  </si>
  <si>
    <t>Форма 199 раздел 03 стр.11 гр.2</t>
  </si>
  <si>
    <t>Форма 199 раздел 03 стр.29 гр.2</t>
  </si>
  <si>
    <t>Форма 199 раздел 05 стр.10 гр.1</t>
  </si>
  <si>
    <t>Форма 199 раздел 05 стр.24 гр.1</t>
  </si>
  <si>
    <t>Форма 199 раздел 04 стр.10 гр.1</t>
  </si>
  <si>
    <t>Форма 199 раздел 04 стр.24 гр.1</t>
  </si>
  <si>
    <t>Форма 199 раздел 01 стр.36 гр.1</t>
  </si>
  <si>
    <t>Форма 199 раздел 02 стр.38 гр.1</t>
  </si>
  <si>
    <t>Форма 199 раздел 02 стр.38 гр.3</t>
  </si>
  <si>
    <t>Форма 199 раздел 03 стр.38 гр.1</t>
  </si>
  <si>
    <t>Форма 199 раздел 03 стр.38 гр.2</t>
  </si>
  <si>
    <t>Форма 199 раздел 05 стр.33 гр.1</t>
  </si>
  <si>
    <t>Форма 199 раздел 04 стр.33 гр.1</t>
  </si>
  <si>
    <t>Форма 199 раздел 01 стр.13 гр.1</t>
  </si>
  <si>
    <t>Форма 199 раздел 02 стр.16 гр.1</t>
  </si>
  <si>
    <t>Форма 199 раздел 02 стр.16 гр.3</t>
  </si>
  <si>
    <t>Форма 199 раздел 03 стр.16 гр.1</t>
  </si>
  <si>
    <t>Форма 199 раздел 03 стр.16 гр.2</t>
  </si>
  <si>
    <t>Форма 199 раздел 05 стр.15 гр.1</t>
  </si>
  <si>
    <t>Форма 199 раздел 04 стр.15 гр.1</t>
  </si>
  <si>
    <t>Форма 199 раздел 01 стр.25 гр.1</t>
  </si>
  <si>
    <t>Форма 199 раздел 02 стр.26 гр.1</t>
  </si>
  <si>
    <t>Форма 199 раздел 02 стр.26 гр.3</t>
  </si>
  <si>
    <t>Форма 199 раздел 03 стр.26 гр.1</t>
  </si>
  <si>
    <t>Форма 199 раздел 03 стр.26 гр.2</t>
  </si>
  <si>
    <t>Форма 199 раздел 05 стр.21 гр.1</t>
  </si>
  <si>
    <t>Форма 199 раздел 04 стр.21 гр.1</t>
  </si>
  <si>
    <t>Форма 199 раздел 01 стр.41 гр.1</t>
  </si>
  <si>
    <t>Форма 199 раздел 02 стр.42 гр.1</t>
  </si>
  <si>
    <t>Форма 199 раздел 02 стр.42 гр.3</t>
  </si>
  <si>
    <t>Форма 199 раздел 03 стр.42 гр.1</t>
  </si>
  <si>
    <t>Форма 199 раздел 03 стр.42 гр.2</t>
  </si>
  <si>
    <t>Форма 199 раздел 04 стр.36 гр.1</t>
  </si>
  <si>
    <t>Форма 199 раздел 05 стр.36 гр.1</t>
  </si>
  <si>
    <t>Форма 199 раздел 01 стр.44 гр.1</t>
  </si>
  <si>
    <t>Форма 199 раздел 02 стр.45 гр.1</t>
  </si>
  <si>
    <t>Форма 199 раздел 02 стр.45 гр.3</t>
  </si>
  <si>
    <t>Форма 199 раздел 03 стр.45 гр.1</t>
  </si>
  <si>
    <t>Форма 199 раздел 03 стр.45 гр.2</t>
  </si>
  <si>
    <t>Форма 199 раздел 04 стр.38 гр.1</t>
  </si>
  <si>
    <t>Форма 199 раздел 05 стр.38 гр.1</t>
  </si>
  <si>
    <t>Результаты следственной работы и дознания</t>
  </si>
  <si>
    <t>Направлено в суд уголовных дел СК России</t>
  </si>
  <si>
    <t>Направлено в суд уголовных дел МВД следствие</t>
  </si>
  <si>
    <t>Направлено в суд уголовных дел МВД дознание</t>
  </si>
  <si>
    <t xml:space="preserve">Направлено в суд уголовных дел ФСБ </t>
  </si>
  <si>
    <t>Направлено в суд уголовных дел ПУ ФСБ</t>
  </si>
  <si>
    <t xml:space="preserve">Направлено в суд уголовных дел ФССП </t>
  </si>
  <si>
    <t xml:space="preserve">Направлено в суд уголовных дел МЧС </t>
  </si>
  <si>
    <t>Прекращено уголовных дел СК России</t>
  </si>
  <si>
    <t>Прекращено уголовных дел МВД следствие</t>
  </si>
  <si>
    <t>Прекращено уголовных дел МВД дознание</t>
  </si>
  <si>
    <t>Прекращено уголовных дел ФСБ</t>
  </si>
  <si>
    <t>Прекращено уголовных дел ПУ ФСБ</t>
  </si>
  <si>
    <t>Прекращено уголовных дел ФССП</t>
  </si>
  <si>
    <t>Прекращено уголовных дел МЧС</t>
  </si>
  <si>
    <t>Расследовано дел с нарушенным сроком СК России</t>
  </si>
  <si>
    <t>Расследовано дел с нарушенным сроком МВД следствие</t>
  </si>
  <si>
    <t>Расследовано дел с нарушенным сроком МВД дознание</t>
  </si>
  <si>
    <t>Расследовано дел с нарушенным сроком ФСБ</t>
  </si>
  <si>
    <t>Расследовано дел с нарушенным сроком ПУ ФСБ</t>
  </si>
  <si>
    <t>Расследовано дел с нарушенным сроком ФССП</t>
  </si>
  <si>
    <t>Расследовано дел с нарушенным сроком МЧС</t>
  </si>
  <si>
    <t>Возвращено уголовных дел прокурором в СК России</t>
  </si>
  <si>
    <t>Возвращено уголовных дел прокурором в МВД следствие</t>
  </si>
  <si>
    <t>Возвращено уголовных дел прокурором в МВД дознание</t>
  </si>
  <si>
    <t>Возвращено уголовных дел прокурором в ФСБ</t>
  </si>
  <si>
    <t>Возвращено уголовных дел прокурором в ПУ ФСБ</t>
  </si>
  <si>
    <t>Возвращено уголовных дел прокурором в ФССП</t>
  </si>
  <si>
    <t>Возвращено уголовных дел прокурором в МЧС</t>
  </si>
  <si>
    <t>Поступило прокурору дел в порядке ст. 237 УПК РФ (СК)</t>
  </si>
  <si>
    <t>Поступило прокурору дел в порядке ст. 237 УПК РФ (МВД следствие)</t>
  </si>
  <si>
    <t>Поступило прокурору дел в порядке ст. 237 УПК РФ (МВД дознание)</t>
  </si>
  <si>
    <t>Поступило прокурору дел в порядке ст. 237 УПК РФ (ФСБ)</t>
  </si>
  <si>
    <t>Поступило прокурору дел в порядке ст. 237 УПК РФ (ПУ ФСБ)</t>
  </si>
  <si>
    <t>Поступило прокурору дел в порядке ст. 237 УПК РФ (ФССП)</t>
  </si>
  <si>
    <t>Поступило прокурору дел в порядке ст. 237 УПК РФ (МЧС)</t>
  </si>
  <si>
    <t>ВСЕГО Направлено в суд уголовных дел</t>
  </si>
  <si>
    <t>ВСЕГО Прекращено уголовных дел</t>
  </si>
  <si>
    <t>ВСЕГО расследовано уголовных дел с нарушенным сроком</t>
  </si>
  <si>
    <t>ВСЕГО возвращено уголовных дел прокурором</t>
  </si>
  <si>
    <t>ВСЕГО поступило прокурору дел в порядке ст. 237 УПК РФ</t>
  </si>
  <si>
    <t>Число обвиняемых, а также подозреваемых,  в отношении которых избиралась мера пресечения и впоследствии производство прекращено за отсутствием события, состава преступления либо в связи с непричастностью</t>
  </si>
  <si>
    <t>Число оправданных и лиц, дела о  которых прекращены судом за отсутствием события, состава преступления, а также уголовное преследование прекращено за непричастностью</t>
  </si>
  <si>
    <t>прокуратуры Республики Алтай</t>
  </si>
  <si>
    <t>Направлено материалов для решения вопроса об уголовном преследовании в порядке п. 2 ч.2 ст. 37 УПК РФ</t>
  </si>
  <si>
    <t>Отдел правовой статистики, информационных технологий и защиты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</si>
</sst>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Calibri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3" tint="0.3999755851924192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color theme="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2"/>
    <xf numFmtId="0" fontId="1" fillId="0" borderId="1" xfId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0" xfId="1" applyFont="1" applyAlignment="1">
      <alignment wrapText="1"/>
    </xf>
    <xf numFmtId="0" fontId="4" fillId="0" borderId="0" xfId="1" applyFont="1" applyAlignment="1">
      <alignment horizontal="right" wrapText="1"/>
    </xf>
    <xf numFmtId="0" fontId="5" fillId="0" borderId="1" xfId="3" applyFont="1" applyBorder="1" applyAlignment="1">
      <alignment wrapText="1"/>
    </xf>
    <xf numFmtId="0" fontId="4" fillId="0" borderId="1" xfId="3" applyFont="1" applyBorder="1" applyAlignment="1">
      <alignment horizontal="right" wrapText="1"/>
    </xf>
    <xf numFmtId="0" fontId="5" fillId="0" borderId="0" xfId="3" applyFont="1" applyAlignment="1">
      <alignment wrapText="1"/>
    </xf>
    <xf numFmtId="0" fontId="4" fillId="0" borderId="0" xfId="3" applyFont="1" applyAlignment="1">
      <alignment horizontal="right" wrapText="1"/>
    </xf>
    <xf numFmtId="0" fontId="3" fillId="3" borderId="0" xfId="2" applyFill="1"/>
    <xf numFmtId="3" fontId="3" fillId="0" borderId="0" xfId="2" applyNumberFormat="1"/>
    <xf numFmtId="0" fontId="2" fillId="0" borderId="0" xfId="4" applyFont="1"/>
    <xf numFmtId="0" fontId="1" fillId="0" borderId="0" xfId="4"/>
    <xf numFmtId="0" fontId="1" fillId="0" borderId="1" xfId="4" applyBorder="1" applyAlignment="1">
      <alignment wrapText="1"/>
    </xf>
    <xf numFmtId="0" fontId="4" fillId="0" borderId="1" xfId="4" applyFont="1" applyBorder="1" applyAlignment="1">
      <alignment horizontal="center" wrapText="1"/>
    </xf>
    <xf numFmtId="0" fontId="5" fillId="0" borderId="1" xfId="4" applyFont="1" applyBorder="1" applyAlignment="1">
      <alignment wrapText="1"/>
    </xf>
    <xf numFmtId="0" fontId="4" fillId="0" borderId="1" xfId="4" applyFont="1" applyBorder="1" applyAlignment="1">
      <alignment horizontal="right" wrapText="1"/>
    </xf>
    <xf numFmtId="0" fontId="5" fillId="0" borderId="0" xfId="4" applyFont="1" applyAlignment="1">
      <alignment wrapText="1"/>
    </xf>
    <xf numFmtId="0" fontId="4" fillId="0" borderId="0" xfId="4" applyFont="1" applyAlignment="1">
      <alignment horizontal="right" wrapText="1"/>
    </xf>
    <xf numFmtId="0" fontId="4" fillId="2" borderId="1" xfId="4" applyFont="1" applyFill="1" applyBorder="1" applyAlignment="1">
      <alignment horizontal="center" wrapText="1"/>
    </xf>
    <xf numFmtId="0" fontId="4" fillId="4" borderId="1" xfId="4" applyFont="1" applyFill="1" applyBorder="1" applyAlignment="1">
      <alignment horizontal="center" wrapText="1"/>
    </xf>
    <xf numFmtId="0" fontId="4" fillId="5" borderId="1" xfId="4" applyFont="1" applyFill="1" applyBorder="1" applyAlignment="1">
      <alignment horizontal="center" wrapText="1"/>
    </xf>
    <xf numFmtId="0" fontId="11" fillId="0" borderId="1" xfId="4" applyFont="1" applyBorder="1" applyAlignment="1">
      <alignment horizontal="center" wrapText="1"/>
    </xf>
    <xf numFmtId="0" fontId="12" fillId="0" borderId="1" xfId="4" applyFont="1" applyBorder="1" applyAlignment="1">
      <alignment horizontal="right" wrapText="1"/>
    </xf>
    <xf numFmtId="0" fontId="12" fillId="0" borderId="0" xfId="4" applyFont="1" applyAlignment="1">
      <alignment horizontal="right" wrapText="1"/>
    </xf>
    <xf numFmtId="0" fontId="3" fillId="2" borderId="0" xfId="2" applyFill="1"/>
    <xf numFmtId="0" fontId="3" fillId="5" borderId="0" xfId="2" applyFill="1"/>
    <xf numFmtId="0" fontId="4" fillId="7" borderId="1" xfId="4" applyFont="1" applyFill="1" applyBorder="1" applyAlignment="1">
      <alignment horizontal="center" wrapText="1"/>
    </xf>
    <xf numFmtId="0" fontId="4" fillId="8" borderId="1" xfId="4" applyFont="1" applyFill="1" applyBorder="1" applyAlignment="1">
      <alignment horizontal="center" wrapText="1"/>
    </xf>
    <xf numFmtId="0" fontId="4" fillId="9" borderId="1" xfId="4" applyFont="1" applyFill="1" applyBorder="1" applyAlignment="1">
      <alignment horizontal="center" wrapText="1"/>
    </xf>
    <xf numFmtId="0" fontId="4" fillId="10" borderId="1" xfId="4" applyFont="1" applyFill="1" applyBorder="1" applyAlignment="1">
      <alignment horizontal="center" wrapText="1"/>
    </xf>
    <xf numFmtId="0" fontId="4" fillId="11" borderId="1" xfId="4" applyFont="1" applyFill="1" applyBorder="1" applyAlignment="1">
      <alignment horizontal="center" wrapText="1"/>
    </xf>
    <xf numFmtId="0" fontId="4" fillId="12" borderId="1" xfId="4" applyFont="1" applyFill="1" applyBorder="1" applyAlignment="1">
      <alignment horizontal="center" wrapText="1"/>
    </xf>
    <xf numFmtId="0" fontId="4" fillId="13" borderId="1" xfId="4" applyFont="1" applyFill="1" applyBorder="1" applyAlignment="1">
      <alignment horizontal="center" wrapText="1"/>
    </xf>
    <xf numFmtId="0" fontId="4" fillId="14" borderId="1" xfId="4" applyFont="1" applyFill="1" applyBorder="1" applyAlignment="1">
      <alignment horizontal="center" wrapText="1"/>
    </xf>
    <xf numFmtId="0" fontId="4" fillId="15" borderId="1" xfId="4" applyFont="1" applyFill="1" applyBorder="1" applyAlignment="1">
      <alignment horizontal="center" wrapText="1"/>
    </xf>
    <xf numFmtId="0" fontId="4" fillId="16" borderId="1" xfId="4" applyFont="1" applyFill="1" applyBorder="1" applyAlignment="1">
      <alignment horizontal="center" wrapText="1"/>
    </xf>
    <xf numFmtId="0" fontId="4" fillId="17" borderId="1" xfId="4" applyFont="1" applyFill="1" applyBorder="1" applyAlignment="1">
      <alignment horizontal="center" wrapText="1"/>
    </xf>
    <xf numFmtId="0" fontId="4" fillId="18" borderId="1" xfId="4" applyFont="1" applyFill="1" applyBorder="1" applyAlignment="1">
      <alignment horizontal="center" wrapText="1"/>
    </xf>
    <xf numFmtId="0" fontId="4" fillId="19" borderId="1" xfId="4" applyFont="1" applyFill="1" applyBorder="1" applyAlignment="1">
      <alignment horizontal="center" wrapText="1"/>
    </xf>
    <xf numFmtId="0" fontId="4" fillId="20" borderId="1" xfId="4" applyFont="1" applyFill="1" applyBorder="1" applyAlignment="1">
      <alignment horizontal="center" wrapText="1"/>
    </xf>
    <xf numFmtId="0" fontId="4" fillId="21" borderId="1" xfId="4" applyFont="1" applyFill="1" applyBorder="1" applyAlignment="1">
      <alignment horizontal="center" wrapText="1"/>
    </xf>
    <xf numFmtId="0" fontId="15" fillId="0" borderId="1" xfId="4" applyFont="1" applyBorder="1" applyAlignment="1">
      <alignment horizontal="center" wrapText="1"/>
    </xf>
    <xf numFmtId="0" fontId="4" fillId="22" borderId="1" xfId="4" applyFont="1" applyFill="1" applyBorder="1" applyAlignment="1">
      <alignment horizontal="center" wrapText="1"/>
    </xf>
    <xf numFmtId="0" fontId="4" fillId="23" borderId="1" xfId="4" applyFont="1" applyFill="1" applyBorder="1" applyAlignment="1">
      <alignment horizontal="center" wrapText="1"/>
    </xf>
    <xf numFmtId="0" fontId="4" fillId="24" borderId="1" xfId="4" applyFont="1" applyFill="1" applyBorder="1" applyAlignment="1">
      <alignment horizontal="center" wrapText="1"/>
    </xf>
    <xf numFmtId="0" fontId="4" fillId="25" borderId="1" xfId="4" applyFont="1" applyFill="1" applyBorder="1" applyAlignment="1">
      <alignment horizontal="center" wrapText="1"/>
    </xf>
    <xf numFmtId="0" fontId="16" fillId="16" borderId="1" xfId="4" applyFont="1" applyFill="1" applyBorder="1" applyAlignment="1">
      <alignment horizontal="center" wrapText="1"/>
    </xf>
    <xf numFmtId="0" fontId="4" fillId="26" borderId="1" xfId="4" applyFont="1" applyFill="1" applyBorder="1" applyAlignment="1">
      <alignment horizontal="center" wrapText="1"/>
    </xf>
    <xf numFmtId="0" fontId="4" fillId="27" borderId="1" xfId="4" applyFont="1" applyFill="1" applyBorder="1" applyAlignment="1">
      <alignment horizontal="center" wrapText="1"/>
    </xf>
    <xf numFmtId="0" fontId="16" fillId="2" borderId="1" xfId="4" applyFont="1" applyFill="1" applyBorder="1" applyAlignment="1">
      <alignment horizontal="center" wrapText="1"/>
    </xf>
    <xf numFmtId="0" fontId="16" fillId="0" borderId="1" xfId="4" applyFont="1" applyBorder="1" applyAlignment="1">
      <alignment horizontal="center" wrapText="1"/>
    </xf>
    <xf numFmtId="0" fontId="7" fillId="0" borderId="0" xfId="0" applyFont="1" applyAlignment="1">
      <alignment vertical="center"/>
    </xf>
    <xf numFmtId="3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4" fontId="10" fillId="2" borderId="3" xfId="0" applyNumberFormat="1" applyFont="1" applyFill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0" fontId="17" fillId="6" borderId="0" xfId="0" applyFont="1" applyFill="1"/>
    <xf numFmtId="3" fontId="17" fillId="6" borderId="0" xfId="0" applyNumberFormat="1" applyFont="1" applyFill="1"/>
    <xf numFmtId="0" fontId="14" fillId="6" borderId="0" xfId="0" applyFont="1" applyFill="1"/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vertical="center"/>
    </xf>
    <xf numFmtId="0" fontId="13" fillId="6" borderId="0" xfId="0" applyFont="1" applyFill="1" applyAlignment="1">
      <alignment horizontal="right" vertical="center" wrapText="1"/>
    </xf>
  </cellXfs>
  <cellStyles count="5">
    <cellStyle name="Обычный" xfId="0" builtinId="0"/>
    <cellStyle name="Обычный 2" xfId="2" xr:uid="{00000000-0005-0000-0000-000001000000}"/>
    <cellStyle name="Обычный 4" xfId="3" xr:uid="{00000000-0005-0000-0000-000002000000}"/>
    <cellStyle name="Обычный 5" xfId="4" xr:uid="{00000000-0005-0000-0000-000003000000}"/>
    <cellStyle name="Обычный 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54;&#1056;&#1055;&#104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1054;&#1056;&#1055;&#104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%20&#1054;&#1056;&#1055;&#104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%20&#1054;&#1056;&#1055;&#104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%20&#1054;&#1056;&#1055;&#104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1054;&#1056;&#1055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1"/>
    </sheetNames>
    <sheetDataSet>
      <sheetData sheetId="0">
        <row r="1">
          <cell r="A1" t="str">
            <v>январь-май 2026</v>
          </cell>
        </row>
        <row r="4">
          <cell r="A4" t="str">
            <v>Республика Алтай</v>
          </cell>
          <cell r="B4">
            <v>16382</v>
          </cell>
          <cell r="C4">
            <v>15908</v>
          </cell>
          <cell r="D4">
            <v>2246</v>
          </cell>
          <cell r="E4">
            <v>2153</v>
          </cell>
          <cell r="F4">
            <v>1396</v>
          </cell>
          <cell r="G4">
            <v>1780</v>
          </cell>
          <cell r="H4">
            <v>913</v>
          </cell>
          <cell r="I4">
            <v>987</v>
          </cell>
          <cell r="J4">
            <v>528</v>
          </cell>
          <cell r="K4">
            <v>524</v>
          </cell>
          <cell r="L4">
            <v>3331</v>
          </cell>
          <cell r="M4">
            <v>3346</v>
          </cell>
          <cell r="N4">
            <v>2130</v>
          </cell>
          <cell r="O4">
            <v>2202</v>
          </cell>
          <cell r="P4">
            <v>424</v>
          </cell>
          <cell r="Q4">
            <v>441</v>
          </cell>
          <cell r="R4">
            <v>630</v>
          </cell>
          <cell r="S4">
            <v>584</v>
          </cell>
          <cell r="T4">
            <v>25</v>
          </cell>
          <cell r="U4">
            <v>45</v>
          </cell>
          <cell r="V4">
            <v>23</v>
          </cell>
          <cell r="W4">
            <v>41</v>
          </cell>
          <cell r="X4">
            <v>4339</v>
          </cell>
          <cell r="Y4">
            <v>4228</v>
          </cell>
          <cell r="Z4">
            <v>681</v>
          </cell>
          <cell r="AA4">
            <v>756</v>
          </cell>
          <cell r="AB4">
            <v>398</v>
          </cell>
          <cell r="AC4">
            <v>601</v>
          </cell>
          <cell r="AD4">
            <v>185</v>
          </cell>
          <cell r="AE4">
            <v>150</v>
          </cell>
          <cell r="AF4">
            <v>106</v>
          </cell>
          <cell r="AG4">
            <v>62</v>
          </cell>
          <cell r="AH4">
            <v>1011</v>
          </cell>
          <cell r="AI4">
            <v>999</v>
          </cell>
          <cell r="AJ4">
            <v>517</v>
          </cell>
          <cell r="AK4">
            <v>497</v>
          </cell>
          <cell r="AL4">
            <v>62</v>
          </cell>
          <cell r="AM4">
            <v>60</v>
          </cell>
          <cell r="AN4">
            <v>187</v>
          </cell>
          <cell r="AO4">
            <v>180</v>
          </cell>
          <cell r="AP4">
            <v>5</v>
          </cell>
          <cell r="AQ4">
            <v>12</v>
          </cell>
          <cell r="AR4">
            <v>6</v>
          </cell>
          <cell r="AS4">
            <v>11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2"/>
    </sheetNames>
    <sheetDataSet>
      <sheetData sheetId="0">
        <row r="1">
          <cell r="A1" t="str">
            <v>январь-май 2026</v>
          </cell>
        </row>
        <row r="4">
          <cell r="B4">
            <v>1851</v>
          </cell>
          <cell r="C4">
            <v>1872</v>
          </cell>
          <cell r="D4">
            <v>117</v>
          </cell>
          <cell r="E4">
            <v>95</v>
          </cell>
          <cell r="F4">
            <v>78</v>
          </cell>
          <cell r="G4">
            <v>89</v>
          </cell>
          <cell r="H4">
            <v>237</v>
          </cell>
          <cell r="I4">
            <v>229</v>
          </cell>
          <cell r="J4">
            <v>136</v>
          </cell>
          <cell r="K4">
            <v>104</v>
          </cell>
          <cell r="L4">
            <v>475</v>
          </cell>
          <cell r="M4">
            <v>466</v>
          </cell>
          <cell r="N4">
            <v>337</v>
          </cell>
          <cell r="O4">
            <v>346</v>
          </cell>
          <cell r="P4">
            <v>94</v>
          </cell>
          <cell r="Q4">
            <v>100</v>
          </cell>
          <cell r="R4">
            <v>123</v>
          </cell>
          <cell r="S4">
            <v>111</v>
          </cell>
          <cell r="T4">
            <v>4</v>
          </cell>
          <cell r="U4">
            <v>22</v>
          </cell>
          <cell r="V4">
            <v>0</v>
          </cell>
          <cell r="W4">
            <v>19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3"/>
    </sheetNames>
    <sheetDataSet>
      <sheetData sheetId="0">
        <row r="1">
          <cell r="A1" t="str">
            <v>январь-май 2026</v>
          </cell>
        </row>
        <row r="4">
          <cell r="B4">
            <v>8504</v>
          </cell>
          <cell r="C4">
            <v>8069</v>
          </cell>
          <cell r="D4">
            <v>1203</v>
          </cell>
          <cell r="E4">
            <v>1061</v>
          </cell>
          <cell r="F4">
            <v>717</v>
          </cell>
          <cell r="G4">
            <v>820</v>
          </cell>
          <cell r="H4">
            <v>465</v>
          </cell>
          <cell r="I4">
            <v>544</v>
          </cell>
          <cell r="J4">
            <v>275</v>
          </cell>
          <cell r="K4">
            <v>322</v>
          </cell>
          <cell r="L4">
            <v>1474</v>
          </cell>
          <cell r="M4">
            <v>1534</v>
          </cell>
          <cell r="N4">
            <v>1012</v>
          </cell>
          <cell r="O4">
            <v>1027</v>
          </cell>
          <cell r="P4">
            <v>229</v>
          </cell>
          <cell r="Q4">
            <v>240</v>
          </cell>
          <cell r="R4">
            <v>285</v>
          </cell>
          <cell r="S4">
            <v>268</v>
          </cell>
          <cell r="T4">
            <v>3</v>
          </cell>
          <cell r="U4">
            <v>5</v>
          </cell>
          <cell r="V4">
            <v>3</v>
          </cell>
          <cell r="W4">
            <v>5</v>
          </cell>
          <cell r="X4">
            <v>637</v>
          </cell>
          <cell r="Y4">
            <v>673</v>
          </cell>
          <cell r="Z4">
            <v>120</v>
          </cell>
          <cell r="AA4">
            <v>93</v>
          </cell>
          <cell r="AB4">
            <v>63</v>
          </cell>
          <cell r="AC4">
            <v>60</v>
          </cell>
          <cell r="AD4">
            <v>135</v>
          </cell>
          <cell r="AE4">
            <v>171</v>
          </cell>
          <cell r="AF4">
            <v>133</v>
          </cell>
          <cell r="AG4">
            <v>135</v>
          </cell>
          <cell r="AH4">
            <v>97</v>
          </cell>
          <cell r="AI4">
            <v>92</v>
          </cell>
          <cell r="AJ4">
            <v>50</v>
          </cell>
          <cell r="AK4">
            <v>62</v>
          </cell>
          <cell r="AL4">
            <v>23</v>
          </cell>
          <cell r="AM4">
            <v>10</v>
          </cell>
          <cell r="AN4">
            <v>32</v>
          </cell>
          <cell r="AO4">
            <v>27</v>
          </cell>
          <cell r="AP4">
            <v>1</v>
          </cell>
          <cell r="AQ4">
            <v>1</v>
          </cell>
          <cell r="AR4">
            <v>0</v>
          </cell>
          <cell r="AS4">
            <v>1</v>
          </cell>
          <cell r="AT4">
            <v>2213</v>
          </cell>
          <cell r="AU4">
            <v>2007</v>
          </cell>
          <cell r="AV4">
            <v>129</v>
          </cell>
          <cell r="AW4">
            <v>116</v>
          </cell>
          <cell r="AX4">
            <v>48</v>
          </cell>
          <cell r="AY4">
            <v>71</v>
          </cell>
          <cell r="AZ4">
            <v>159</v>
          </cell>
          <cell r="BA4">
            <v>113</v>
          </cell>
          <cell r="BB4">
            <v>52</v>
          </cell>
          <cell r="BC4">
            <v>45</v>
          </cell>
          <cell r="BD4">
            <v>745</v>
          </cell>
          <cell r="BE4">
            <v>635</v>
          </cell>
          <cell r="BF4">
            <v>435</v>
          </cell>
          <cell r="BG4">
            <v>440</v>
          </cell>
          <cell r="BH4">
            <v>50</v>
          </cell>
          <cell r="BI4">
            <v>55</v>
          </cell>
          <cell r="BJ4">
            <v>161</v>
          </cell>
          <cell r="BK4">
            <v>131</v>
          </cell>
          <cell r="BL4">
            <v>0</v>
          </cell>
          <cell r="BM4">
            <v>1</v>
          </cell>
          <cell r="BN4">
            <v>0</v>
          </cell>
          <cell r="BO4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4"/>
    </sheetNames>
    <sheetDataSet>
      <sheetData sheetId="0">
        <row r="1">
          <cell r="A1" t="str">
            <v>январь-май 2026</v>
          </cell>
        </row>
        <row r="4">
          <cell r="B4">
            <v>2641</v>
          </cell>
          <cell r="C4">
            <v>2549</v>
          </cell>
          <cell r="D4">
            <v>474</v>
          </cell>
          <cell r="E4">
            <v>474</v>
          </cell>
          <cell r="F4">
            <v>294</v>
          </cell>
          <cell r="G4">
            <v>379</v>
          </cell>
          <cell r="H4">
            <v>26</v>
          </cell>
          <cell r="I4">
            <v>19</v>
          </cell>
          <cell r="J4">
            <v>9</v>
          </cell>
          <cell r="K4">
            <v>5</v>
          </cell>
          <cell r="L4">
            <v>600</v>
          </cell>
          <cell r="M4">
            <v>548</v>
          </cell>
          <cell r="N4">
            <v>327</v>
          </cell>
          <cell r="O4">
            <v>286</v>
          </cell>
          <cell r="P4">
            <v>35</v>
          </cell>
          <cell r="Q4">
            <v>41</v>
          </cell>
          <cell r="R4">
            <v>139</v>
          </cell>
          <cell r="S4">
            <v>132</v>
          </cell>
          <cell r="T4">
            <v>0</v>
          </cell>
          <cell r="U4">
            <v>1</v>
          </cell>
          <cell r="V4">
            <v>0</v>
          </cell>
          <cell r="W4">
            <v>1</v>
          </cell>
          <cell r="X4">
            <v>3652</v>
          </cell>
          <cell r="Y4">
            <v>3365</v>
          </cell>
          <cell r="Z4">
            <v>376</v>
          </cell>
          <cell r="AA4">
            <v>320</v>
          </cell>
          <cell r="AB4">
            <v>216</v>
          </cell>
          <cell r="AC4">
            <v>234</v>
          </cell>
          <cell r="AD4">
            <v>165</v>
          </cell>
          <cell r="AE4">
            <v>199</v>
          </cell>
          <cell r="AF4">
            <v>70</v>
          </cell>
          <cell r="AG4">
            <v>93</v>
          </cell>
          <cell r="AH4">
            <v>770</v>
          </cell>
          <cell r="AI4">
            <v>706</v>
          </cell>
          <cell r="AJ4">
            <v>498</v>
          </cell>
          <cell r="AK4">
            <v>516</v>
          </cell>
          <cell r="AL4">
            <v>69</v>
          </cell>
          <cell r="AM4">
            <v>63</v>
          </cell>
          <cell r="AN4">
            <v>142</v>
          </cell>
          <cell r="AO4">
            <v>109</v>
          </cell>
          <cell r="AP4">
            <v>1</v>
          </cell>
          <cell r="AQ4">
            <v>3</v>
          </cell>
          <cell r="AR4">
            <v>1</v>
          </cell>
          <cell r="AS4">
            <v>3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5"/>
    </sheetNames>
    <sheetDataSet>
      <sheetData sheetId="0">
        <row r="1">
          <cell r="A1" t="str">
            <v>январь-май 2026</v>
          </cell>
        </row>
        <row r="4">
          <cell r="B4">
            <v>4749</v>
          </cell>
          <cell r="C4">
            <v>4280</v>
          </cell>
          <cell r="D4">
            <v>2731</v>
          </cell>
          <cell r="E4">
            <v>2472</v>
          </cell>
          <cell r="F4">
            <v>689</v>
          </cell>
          <cell r="G4">
            <v>679</v>
          </cell>
          <cell r="H4">
            <v>646</v>
          </cell>
          <cell r="I4">
            <v>647</v>
          </cell>
          <cell r="J4">
            <v>154</v>
          </cell>
          <cell r="K4">
            <v>147</v>
          </cell>
          <cell r="L4">
            <v>303</v>
          </cell>
          <cell r="M4">
            <v>257</v>
          </cell>
          <cell r="N4">
            <v>203</v>
          </cell>
          <cell r="O4">
            <v>202</v>
          </cell>
          <cell r="P4">
            <v>32</v>
          </cell>
          <cell r="Q4">
            <v>4</v>
          </cell>
          <cell r="R4">
            <v>971</v>
          </cell>
          <cell r="S4">
            <v>1171</v>
          </cell>
          <cell r="T4">
            <v>22</v>
          </cell>
          <cell r="U4">
            <v>13</v>
          </cell>
          <cell r="V4">
            <v>237</v>
          </cell>
          <cell r="W4">
            <v>313</v>
          </cell>
          <cell r="X4">
            <v>99</v>
          </cell>
          <cell r="Y4">
            <v>80</v>
          </cell>
          <cell r="Z4">
            <v>467</v>
          </cell>
          <cell r="AA4">
            <v>389</v>
          </cell>
          <cell r="AB4">
            <v>20</v>
          </cell>
          <cell r="AC4">
            <v>11</v>
          </cell>
          <cell r="AD4">
            <v>71</v>
          </cell>
          <cell r="AE4">
            <v>58</v>
          </cell>
          <cell r="AF4">
            <v>56</v>
          </cell>
          <cell r="AG4">
            <v>50</v>
          </cell>
          <cell r="AH4">
            <v>1</v>
          </cell>
          <cell r="AI4">
            <v>1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6"/>
    </sheetNames>
    <sheetDataSet>
      <sheetData sheetId="0">
        <row r="1">
          <cell r="A1" t="str">
            <v>январь-май 2026</v>
          </cell>
        </row>
        <row r="4">
          <cell r="B4">
            <v>115</v>
          </cell>
          <cell r="C4">
            <v>132</v>
          </cell>
          <cell r="D4">
            <v>1</v>
          </cell>
          <cell r="E4">
            <v>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180</v>
          </cell>
          <cell r="K4">
            <v>233</v>
          </cell>
          <cell r="L4">
            <v>3</v>
          </cell>
          <cell r="M4">
            <v>3</v>
          </cell>
          <cell r="N4">
            <v>1</v>
          </cell>
          <cell r="O4">
            <v>6</v>
          </cell>
          <cell r="P4">
            <v>5</v>
          </cell>
          <cell r="Q4">
            <v>5</v>
          </cell>
          <cell r="R4">
            <v>214</v>
          </cell>
          <cell r="S4">
            <v>229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3</v>
          </cell>
          <cell r="AA4">
            <v>2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2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2</v>
          </cell>
          <cell r="AP4">
            <v>0</v>
          </cell>
          <cell r="AQ4">
            <v>0</v>
          </cell>
          <cell r="AR4">
            <v>29</v>
          </cell>
          <cell r="AS4">
            <v>38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32</v>
          </cell>
          <cell r="AY4">
            <v>54</v>
          </cell>
          <cell r="AZ4">
            <v>0</v>
          </cell>
          <cell r="BA4">
            <v>0</v>
          </cell>
          <cell r="BB4">
            <v>53</v>
          </cell>
          <cell r="BC4">
            <v>36</v>
          </cell>
          <cell r="BD4">
            <v>0</v>
          </cell>
          <cell r="BE4">
            <v>0</v>
          </cell>
          <cell r="BF4">
            <v>113</v>
          </cell>
          <cell r="BG4">
            <v>93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1</v>
          </cell>
          <cell r="BT4">
            <v>0</v>
          </cell>
          <cell r="BU4">
            <v>0</v>
          </cell>
          <cell r="BV4">
            <v>5</v>
          </cell>
          <cell r="BW4">
            <v>6</v>
          </cell>
          <cell r="BX4">
            <v>38</v>
          </cell>
          <cell r="BY4">
            <v>49</v>
          </cell>
          <cell r="BZ4">
            <v>46</v>
          </cell>
          <cell r="CA4">
            <v>65</v>
          </cell>
          <cell r="CB4">
            <v>62</v>
          </cell>
          <cell r="CC4">
            <v>100</v>
          </cell>
          <cell r="CD4">
            <v>3</v>
          </cell>
          <cell r="CE4">
            <v>1</v>
          </cell>
          <cell r="CF4">
            <v>0</v>
          </cell>
          <cell r="CG4">
            <v>2</v>
          </cell>
          <cell r="CH4">
            <v>0</v>
          </cell>
          <cell r="CI4">
            <v>0</v>
          </cell>
          <cell r="CJ4">
            <v>1</v>
          </cell>
          <cell r="CK4">
            <v>3</v>
          </cell>
          <cell r="CL4">
            <v>1</v>
          </cell>
          <cell r="CM4">
            <v>6</v>
          </cell>
          <cell r="CN4">
            <v>3</v>
          </cell>
          <cell r="CO4">
            <v>10</v>
          </cell>
          <cell r="CP4">
            <v>16</v>
          </cell>
          <cell r="CQ4">
            <v>28</v>
          </cell>
          <cell r="CR4">
            <v>0</v>
          </cell>
          <cell r="CS4">
            <v>0</v>
          </cell>
          <cell r="CT4">
            <v>0</v>
          </cell>
          <cell r="CU4">
            <v>0</v>
          </cell>
          <cell r="CV4">
            <v>0</v>
          </cell>
          <cell r="CW4">
            <v>1</v>
          </cell>
          <cell r="CX4">
            <v>0</v>
          </cell>
          <cell r="CY4">
            <v>2</v>
          </cell>
          <cell r="CZ4">
            <v>1</v>
          </cell>
          <cell r="DA4">
            <v>0</v>
          </cell>
          <cell r="DB4">
            <v>1</v>
          </cell>
          <cell r="DC4">
            <v>4</v>
          </cell>
          <cell r="DD4">
            <v>3</v>
          </cell>
          <cell r="DE4">
            <v>4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4</v>
          </cell>
          <cell r="DS4">
            <v>1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3</v>
          </cell>
          <cell r="EC4">
            <v>5</v>
          </cell>
          <cell r="ED4">
            <v>0</v>
          </cell>
          <cell r="EE4">
            <v>3</v>
          </cell>
          <cell r="EF4">
            <v>0</v>
          </cell>
          <cell r="EG4">
            <v>1</v>
          </cell>
          <cell r="EH4">
            <v>0</v>
          </cell>
          <cell r="EI4">
            <v>0</v>
          </cell>
          <cell r="EJ4">
            <v>0</v>
          </cell>
          <cell r="EK4">
            <v>0</v>
          </cell>
          <cell r="EL4">
            <v>0</v>
          </cell>
          <cell r="EM4">
            <v>0</v>
          </cell>
          <cell r="EN4">
            <v>0</v>
          </cell>
          <cell r="EO4">
            <v>0</v>
          </cell>
        </row>
      </sheetData>
      <sheetData sheetId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10" connectionId="28" xr16:uid="{955D53A3-4804-4E51-A646-D0417389781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9" connectionId="25" xr16:uid="{7E32738C-46A3-4B6F-9A88-30505E89194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" connectionId="1" xr16:uid="{00000000-0016-0000-0100-000001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8" connectionId="21" xr16:uid="{14DB45B9-1FBC-4832-8C08-909E7F9DBD32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7" connectionId="18" xr16:uid="{B64EA8A3-7DDB-497B-A1BA-CA4E58D074F1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4" connectionId="8" xr16:uid="{A528482A-883E-492B-A03B-A0EFC69D39EC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5" connectionId="11" xr16:uid="{7FDEC0AE-45F1-40D6-92B0-111B57E7B72C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1" connectionId="35" xr16:uid="{00000000-0016-0000-0100-000000000000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6" connectionId="15" xr16:uid="{4FD7CA87-7B05-401D-9E12-F4FE523B0174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3" connectionId="5" xr16:uid="{5C24EE20-094B-43F9-A9D9-646305BC74AE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10" connectionId="29" xr16:uid="{8B3DD216-5F0F-4A58-BA2F-E1EAA2922A8C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8" connectionId="22" xr16:uid="{B5B84B11-9BA3-4E03-87E1-C361C5ACFBC8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6" connectionId="16" xr16:uid="{ABEBC195-077F-41DC-857A-09668A878FF9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" connectionId="2" xr16:uid="{00000000-0016-0000-0300-000002000000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3" connectionId="6" xr16:uid="{C107CD6A-2975-45BA-8B13-A64D0B8D60F1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5" connectionId="12" xr16:uid="{8F38F1DE-05E2-4814-9693-0A2D052D8D42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9" connectionId="26" xr16:uid="{4E91915A-7D86-4AB0-8CCD-9C6A4F1C1EF5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4" connectionId="9" xr16:uid="{21B45D4B-FE91-473D-8066-0A71FE84B954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7" connectionId="19" xr16:uid="{650411DC-3CE0-48BF-A591-60FDD9AB251A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1" connectionId="3" xr16:uid="{00000000-0016-0000-0300-000003000000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10" connectionId="30" xr16:uid="{8452DF5C-6B48-4028-92CD-340A7E010AB9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8" connectionId="23" xr16:uid="{A906DDE5-C461-46C4-8FD8-02A09EEB07C4}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9" connectionId="27" xr16:uid="{4D74B656-84CA-42CD-BF61-017ABECF5A5F}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5" connectionId="14" xr16:uid="{9BF795E1-B0AE-480A-84CB-E05C492091E6}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" connectionId="13" xr16:uid="{00000000-0016-0000-0500-000004000000}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3" connectionId="7" xr16:uid="{95A04A25-FA6C-4849-B1B8-C6D086697CAE}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7" connectionId="20" xr16:uid="{43A17D08-3CE8-4E66-9051-43D140C3925B}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6" connectionId="17" xr16:uid="{B97B3CE0-CABF-4D98-9FDD-53E12210422D}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_20результаты_20работы_202011_2012_20квартал_4" connectionId="10" xr16:uid="{9782898E-D131-41D0-B525-69E05190A116}" autoFormatId="16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_1" connectionId="4" xr16:uid="{00000000-0016-0000-0500-000005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7.xml"/><Relationship Id="rId3" Type="http://schemas.openxmlformats.org/officeDocument/2006/relationships/queryTable" Target="../queryTables/queryTable12.xml"/><Relationship Id="rId7" Type="http://schemas.openxmlformats.org/officeDocument/2006/relationships/queryTable" Target="../queryTables/queryTable16.xml"/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15.xml"/><Relationship Id="rId11" Type="http://schemas.openxmlformats.org/officeDocument/2006/relationships/queryTable" Target="../queryTables/queryTable20.xml"/><Relationship Id="rId5" Type="http://schemas.openxmlformats.org/officeDocument/2006/relationships/queryTable" Target="../queryTables/queryTable14.xml"/><Relationship Id="rId10" Type="http://schemas.openxmlformats.org/officeDocument/2006/relationships/queryTable" Target="../queryTables/queryTable19.xml"/><Relationship Id="rId4" Type="http://schemas.openxmlformats.org/officeDocument/2006/relationships/queryTable" Target="../queryTables/queryTable13.xml"/><Relationship Id="rId9" Type="http://schemas.openxmlformats.org/officeDocument/2006/relationships/queryTable" Target="../queryTables/queryTable1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7.xml"/><Relationship Id="rId3" Type="http://schemas.openxmlformats.org/officeDocument/2006/relationships/queryTable" Target="../queryTables/queryTable22.xml"/><Relationship Id="rId7" Type="http://schemas.openxmlformats.org/officeDocument/2006/relationships/queryTable" Target="../queryTables/queryTable26.xml"/><Relationship Id="rId2" Type="http://schemas.openxmlformats.org/officeDocument/2006/relationships/queryTable" Target="../queryTables/queryTable21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25.xml"/><Relationship Id="rId11" Type="http://schemas.openxmlformats.org/officeDocument/2006/relationships/queryTable" Target="../queryTables/queryTable30.xml"/><Relationship Id="rId5" Type="http://schemas.openxmlformats.org/officeDocument/2006/relationships/queryTable" Target="../queryTables/queryTable24.xml"/><Relationship Id="rId10" Type="http://schemas.openxmlformats.org/officeDocument/2006/relationships/queryTable" Target="../queryTables/queryTable29.xml"/><Relationship Id="rId4" Type="http://schemas.openxmlformats.org/officeDocument/2006/relationships/queryTable" Target="../queryTables/queryTable23.xml"/><Relationship Id="rId9" Type="http://schemas.openxmlformats.org/officeDocument/2006/relationships/queryTable" Target="../queryTables/queryTable2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AS5"/>
  <sheetViews>
    <sheetView workbookViewId="0">
      <selection activeCell="G15" sqref="G15"/>
    </sheetView>
  </sheetViews>
  <sheetFormatPr defaultRowHeight="12.75" x14ac:dyDescent="0.2"/>
  <cols>
    <col min="1" max="23" width="9.140625" style="3" customWidth="1"/>
    <col min="24" max="16384" width="9.140625" style="3"/>
  </cols>
  <sheetData>
    <row r="1" spans="1:45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65.25" thickBot="1" x14ac:dyDescent="0.3">
      <c r="A3" s="4"/>
      <c r="B3" s="5" t="s">
        <v>1</v>
      </c>
      <c r="C3" s="5" t="s">
        <v>2</v>
      </c>
      <c r="D3" s="5" t="s">
        <v>3</v>
      </c>
      <c r="E3" s="5" t="s">
        <v>2</v>
      </c>
      <c r="F3" s="5" t="s">
        <v>4</v>
      </c>
      <c r="G3" s="5" t="s">
        <v>2</v>
      </c>
      <c r="H3" s="5" t="s">
        <v>5</v>
      </c>
      <c r="I3" s="5" t="s">
        <v>2</v>
      </c>
      <c r="J3" s="5" t="s">
        <v>6</v>
      </c>
      <c r="K3" s="5" t="s">
        <v>2</v>
      </c>
      <c r="L3" s="5" t="s">
        <v>7</v>
      </c>
      <c r="M3" s="5" t="s">
        <v>2</v>
      </c>
      <c r="N3" s="5" t="s">
        <v>8</v>
      </c>
      <c r="O3" s="5" t="s">
        <v>2</v>
      </c>
      <c r="P3" s="5" t="s">
        <v>9</v>
      </c>
      <c r="Q3" s="5" t="s">
        <v>2</v>
      </c>
      <c r="R3" s="5" t="s">
        <v>10</v>
      </c>
      <c r="S3" s="5" t="s">
        <v>2</v>
      </c>
      <c r="T3" s="5" t="s">
        <v>11</v>
      </c>
      <c r="U3" s="5" t="s">
        <v>2</v>
      </c>
      <c r="V3" s="5" t="s">
        <v>12</v>
      </c>
      <c r="W3" s="5" t="s">
        <v>2</v>
      </c>
      <c r="X3" s="5" t="s">
        <v>13</v>
      </c>
      <c r="Y3" s="5" t="s">
        <v>2</v>
      </c>
      <c r="Z3" s="5" t="s">
        <v>14</v>
      </c>
      <c r="AA3" s="5" t="s">
        <v>2</v>
      </c>
      <c r="AB3" s="5" t="s">
        <v>15</v>
      </c>
      <c r="AC3" s="5" t="s">
        <v>2</v>
      </c>
      <c r="AD3" s="5" t="s">
        <v>16</v>
      </c>
      <c r="AE3" s="5" t="s">
        <v>2</v>
      </c>
      <c r="AF3" s="5" t="s">
        <v>17</v>
      </c>
      <c r="AG3" s="5" t="s">
        <v>2</v>
      </c>
      <c r="AH3" s="5" t="s">
        <v>18</v>
      </c>
      <c r="AI3" s="5" t="s">
        <v>2</v>
      </c>
      <c r="AJ3" s="5" t="s">
        <v>19</v>
      </c>
      <c r="AK3" s="5" t="s">
        <v>2</v>
      </c>
      <c r="AL3" s="5" t="s">
        <v>20</v>
      </c>
      <c r="AM3" s="5" t="s">
        <v>2</v>
      </c>
      <c r="AN3" s="5" t="s">
        <v>21</v>
      </c>
      <c r="AO3" s="5" t="s">
        <v>2</v>
      </c>
      <c r="AP3" s="5" t="s">
        <v>22</v>
      </c>
      <c r="AQ3" s="5" t="s">
        <v>2</v>
      </c>
      <c r="AR3" s="5" t="s">
        <v>23</v>
      </c>
      <c r="AS3" s="5" t="s">
        <v>2</v>
      </c>
    </row>
    <row r="4" spans="1:45" ht="26.25" thickBot="1" x14ac:dyDescent="0.25">
      <c r="A4" s="6" t="s">
        <v>24</v>
      </c>
      <c r="B4" s="7">
        <v>2341</v>
      </c>
      <c r="C4" s="7">
        <v>1669</v>
      </c>
      <c r="D4" s="7">
        <v>269</v>
      </c>
      <c r="E4" s="7">
        <v>256</v>
      </c>
      <c r="F4" s="7">
        <v>106</v>
      </c>
      <c r="G4" s="7">
        <v>142</v>
      </c>
      <c r="H4" s="7">
        <v>148</v>
      </c>
      <c r="I4" s="7">
        <v>178</v>
      </c>
      <c r="J4" s="7">
        <v>171</v>
      </c>
      <c r="K4" s="7">
        <v>139</v>
      </c>
      <c r="L4" s="7">
        <v>389</v>
      </c>
      <c r="M4" s="7">
        <v>342</v>
      </c>
      <c r="N4" s="7">
        <v>245</v>
      </c>
      <c r="O4" s="7">
        <v>129</v>
      </c>
      <c r="P4" s="7">
        <v>43</v>
      </c>
      <c r="Q4" s="7">
        <v>45</v>
      </c>
      <c r="R4" s="7">
        <v>47</v>
      </c>
      <c r="S4" s="7">
        <v>29</v>
      </c>
      <c r="T4" s="7">
        <v>9</v>
      </c>
      <c r="U4" s="7">
        <v>6</v>
      </c>
      <c r="V4" s="7">
        <v>8</v>
      </c>
      <c r="W4" s="7">
        <v>7</v>
      </c>
      <c r="X4" s="7">
        <v>902</v>
      </c>
      <c r="Y4" s="7">
        <v>666</v>
      </c>
      <c r="Z4" s="7">
        <v>154</v>
      </c>
      <c r="AA4" s="7">
        <v>138</v>
      </c>
      <c r="AB4" s="7">
        <v>55</v>
      </c>
      <c r="AC4" s="7">
        <v>78</v>
      </c>
      <c r="AD4" s="7">
        <v>4</v>
      </c>
      <c r="AE4" s="7">
        <v>22</v>
      </c>
      <c r="AF4" s="7">
        <v>9</v>
      </c>
      <c r="AG4" s="7">
        <v>50</v>
      </c>
      <c r="AH4" s="7">
        <v>96</v>
      </c>
      <c r="AI4" s="7">
        <v>148</v>
      </c>
      <c r="AJ4" s="7">
        <v>36</v>
      </c>
      <c r="AK4" s="7">
        <v>33</v>
      </c>
      <c r="AL4" s="7">
        <v>6</v>
      </c>
      <c r="AM4" s="7">
        <v>3</v>
      </c>
      <c r="AN4" s="7">
        <v>2</v>
      </c>
      <c r="AO4" s="7">
        <v>2</v>
      </c>
      <c r="AP4" s="7">
        <v>1</v>
      </c>
      <c r="AQ4" s="7">
        <v>1</v>
      </c>
      <c r="AR4" s="7">
        <v>1</v>
      </c>
      <c r="AS4" s="7">
        <v>2</v>
      </c>
    </row>
    <row r="5" spans="1:4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EG34"/>
  <sheetViews>
    <sheetView view="pageBreakPreview" topLeftCell="A4" zoomScale="85" zoomScaleNormal="100" zoomScaleSheetLayoutView="85" workbookViewId="0">
      <selection activeCell="A3" sqref="A3:E34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15" bestFit="1" customWidth="1"/>
    <col min="4" max="4" width="13" style="15" customWidth="1"/>
    <col min="5" max="5" width="17.28515625" style="3" customWidth="1"/>
    <col min="6" max="137" width="8.42578125" style="3" customWidth="1"/>
    <col min="138" max="16384" width="85.85546875" style="3"/>
  </cols>
  <sheetData>
    <row r="1" spans="1:137" ht="2.25" customHeight="1" thickBot="1" x14ac:dyDescent="0.25">
      <c r="A1" s="10" t="s">
        <v>24</v>
      </c>
      <c r="B1" s="11">
        <v>14397</v>
      </c>
      <c r="C1" s="11">
        <v>13259</v>
      </c>
      <c r="D1" s="11">
        <v>2066</v>
      </c>
      <c r="E1" s="11">
        <v>1961</v>
      </c>
      <c r="F1" s="11">
        <v>51</v>
      </c>
      <c r="G1" s="11">
        <v>12</v>
      </c>
      <c r="H1" s="11">
        <v>341</v>
      </c>
      <c r="I1" s="11">
        <v>325</v>
      </c>
      <c r="J1" s="11">
        <v>144</v>
      </c>
      <c r="K1" s="11">
        <v>107</v>
      </c>
      <c r="L1" s="11">
        <v>27</v>
      </c>
      <c r="M1" s="11">
        <v>22</v>
      </c>
      <c r="N1" s="11">
        <v>40</v>
      </c>
      <c r="O1" s="11">
        <v>13</v>
      </c>
      <c r="P1" s="11">
        <v>0</v>
      </c>
      <c r="Q1" s="11">
        <v>0</v>
      </c>
      <c r="R1" s="11">
        <v>0</v>
      </c>
      <c r="S1" s="11">
        <v>0</v>
      </c>
      <c r="T1" s="11">
        <v>2261</v>
      </c>
      <c r="U1" s="11">
        <v>2016</v>
      </c>
      <c r="V1" s="11">
        <v>251</v>
      </c>
      <c r="W1" s="11">
        <v>210</v>
      </c>
      <c r="X1" s="11">
        <v>216</v>
      </c>
      <c r="Y1" s="11">
        <v>186</v>
      </c>
      <c r="Z1" s="11">
        <v>288</v>
      </c>
      <c r="AA1" s="11">
        <v>259</v>
      </c>
      <c r="AB1" s="11">
        <v>301</v>
      </c>
      <c r="AC1" s="11">
        <v>260</v>
      </c>
      <c r="AD1" s="11">
        <v>468</v>
      </c>
      <c r="AE1" s="11">
        <v>403</v>
      </c>
      <c r="AF1" s="11">
        <v>286</v>
      </c>
      <c r="AG1" s="11">
        <v>288</v>
      </c>
      <c r="AH1" s="11">
        <v>44</v>
      </c>
      <c r="AI1" s="11">
        <v>42</v>
      </c>
      <c r="AJ1" s="11">
        <v>14</v>
      </c>
      <c r="AK1" s="11">
        <v>5</v>
      </c>
      <c r="AL1" s="11">
        <v>7</v>
      </c>
      <c r="AM1" s="11">
        <v>4</v>
      </c>
      <c r="AN1" s="11">
        <v>7</v>
      </c>
      <c r="AO1" s="11">
        <v>4</v>
      </c>
      <c r="AP1" s="11">
        <v>4270</v>
      </c>
      <c r="AQ1" s="11">
        <v>4219</v>
      </c>
      <c r="AR1" s="11">
        <v>2769</v>
      </c>
      <c r="AS1" s="11">
        <v>2819</v>
      </c>
      <c r="AT1" s="11">
        <v>1501</v>
      </c>
      <c r="AU1" s="11">
        <v>1400</v>
      </c>
      <c r="AV1" s="11">
        <v>657</v>
      </c>
      <c r="AW1" s="11">
        <v>586</v>
      </c>
      <c r="AX1" s="11">
        <v>633</v>
      </c>
      <c r="AY1" s="11">
        <v>574</v>
      </c>
      <c r="AZ1" s="11">
        <v>16</v>
      </c>
      <c r="BA1" s="11">
        <v>13</v>
      </c>
      <c r="BB1" s="11">
        <v>17</v>
      </c>
      <c r="BC1" s="11">
        <v>11</v>
      </c>
      <c r="BD1" s="11">
        <v>119</v>
      </c>
      <c r="BE1" s="11">
        <v>105</v>
      </c>
      <c r="BF1" s="11">
        <v>219</v>
      </c>
      <c r="BG1" s="11">
        <v>198</v>
      </c>
      <c r="BH1" s="11">
        <v>131</v>
      </c>
      <c r="BI1" s="11">
        <v>116</v>
      </c>
      <c r="BJ1" s="11">
        <v>41</v>
      </c>
      <c r="BK1" s="11">
        <v>93</v>
      </c>
      <c r="BL1" s="11">
        <v>1590</v>
      </c>
      <c r="BM1" s="11">
        <v>1671</v>
      </c>
      <c r="BN1" s="11">
        <v>207</v>
      </c>
      <c r="BO1" s="11">
        <v>187</v>
      </c>
      <c r="BP1" s="11">
        <v>8</v>
      </c>
      <c r="BQ1" s="11">
        <v>14</v>
      </c>
      <c r="BR1" s="11">
        <v>272</v>
      </c>
      <c r="BS1" s="11">
        <v>263</v>
      </c>
      <c r="BT1" s="11">
        <v>118</v>
      </c>
      <c r="BU1" s="11" t="s">
        <v>25</v>
      </c>
      <c r="BV1" s="11" t="s">
        <v>26</v>
      </c>
      <c r="BW1" s="11" t="s">
        <v>27</v>
      </c>
      <c r="BX1" s="11" t="s">
        <v>28</v>
      </c>
      <c r="BY1" s="11" t="s">
        <v>29</v>
      </c>
      <c r="BZ1" s="11" t="s">
        <v>30</v>
      </c>
      <c r="CA1" s="11" t="s">
        <v>31</v>
      </c>
      <c r="CB1" s="11" t="s">
        <v>32</v>
      </c>
      <c r="CC1" s="11" t="s">
        <v>33</v>
      </c>
      <c r="CD1" s="11" t="s">
        <v>34</v>
      </c>
      <c r="CE1" s="11" t="s">
        <v>35</v>
      </c>
      <c r="CF1" s="11" t="s">
        <v>36</v>
      </c>
      <c r="CG1" s="11" t="s">
        <v>37</v>
      </c>
      <c r="CH1" s="11" t="s">
        <v>38</v>
      </c>
      <c r="CI1" s="11" t="s">
        <v>39</v>
      </c>
      <c r="CJ1" s="11" t="s">
        <v>40</v>
      </c>
      <c r="CK1" s="11" t="s">
        <v>41</v>
      </c>
      <c r="CL1" s="11" t="s">
        <v>42</v>
      </c>
      <c r="CM1" s="11" t="s">
        <v>43</v>
      </c>
      <c r="CN1" s="11" t="s">
        <v>44</v>
      </c>
      <c r="CO1" s="11" t="s">
        <v>45</v>
      </c>
      <c r="CP1" s="11" t="s">
        <v>46</v>
      </c>
      <c r="CQ1" s="11" t="s">
        <v>47</v>
      </c>
      <c r="CR1" s="11" t="s">
        <v>48</v>
      </c>
      <c r="CS1" s="11" t="s">
        <v>49</v>
      </c>
      <c r="CT1" s="11" t="s">
        <v>50</v>
      </c>
      <c r="CU1" s="11" t="s">
        <v>51</v>
      </c>
      <c r="CV1" s="11" t="s">
        <v>52</v>
      </c>
      <c r="CW1" s="11" t="s">
        <v>53</v>
      </c>
      <c r="CX1" s="11" t="s">
        <v>54</v>
      </c>
      <c r="CY1" s="11" t="s">
        <v>55</v>
      </c>
      <c r="CZ1" s="11" t="s">
        <v>56</v>
      </c>
      <c r="DA1" s="11" t="s">
        <v>57</v>
      </c>
      <c r="DB1" s="11" t="s">
        <v>58</v>
      </c>
      <c r="DC1" s="11" t="s">
        <v>59</v>
      </c>
      <c r="DD1" s="11" t="s">
        <v>60</v>
      </c>
      <c r="DE1" s="11" t="s">
        <v>61</v>
      </c>
      <c r="DF1" s="11" t="s">
        <v>62</v>
      </c>
      <c r="DG1" s="11" t="s">
        <v>63</v>
      </c>
      <c r="DH1" s="11" t="s">
        <v>64</v>
      </c>
      <c r="DI1" s="11" t="s">
        <v>65</v>
      </c>
      <c r="DJ1" s="11" t="s">
        <v>66</v>
      </c>
      <c r="DK1" s="11" t="s">
        <v>67</v>
      </c>
      <c r="DL1" s="11" t="s">
        <v>68</v>
      </c>
      <c r="DM1" s="11" t="s">
        <v>69</v>
      </c>
      <c r="DN1" s="11" t="s">
        <v>70</v>
      </c>
      <c r="DO1" s="11" t="s">
        <v>71</v>
      </c>
      <c r="DP1" s="11" t="s">
        <v>72</v>
      </c>
      <c r="DQ1" s="11" t="s">
        <v>73</v>
      </c>
      <c r="DR1" s="11" t="s">
        <v>74</v>
      </c>
      <c r="DS1" s="11" t="s">
        <v>75</v>
      </c>
      <c r="DT1" s="11" t="s">
        <v>76</v>
      </c>
      <c r="DU1" s="11" t="s">
        <v>77</v>
      </c>
      <c r="DV1" s="11" t="s">
        <v>78</v>
      </c>
      <c r="DW1" s="11" t="s">
        <v>79</v>
      </c>
      <c r="DX1" s="11" t="s">
        <v>80</v>
      </c>
      <c r="DY1" s="11" t="s">
        <v>81</v>
      </c>
      <c r="DZ1" s="11" t="s">
        <v>82</v>
      </c>
      <c r="EA1" s="11" t="s">
        <v>83</v>
      </c>
      <c r="EB1" s="11" t="s">
        <v>84</v>
      </c>
      <c r="EC1" s="11" t="s">
        <v>85</v>
      </c>
      <c r="ED1" s="11" t="s">
        <v>86</v>
      </c>
      <c r="EE1" s="11" t="s">
        <v>87</v>
      </c>
      <c r="EF1" s="11" t="s">
        <v>88</v>
      </c>
      <c r="EG1" s="11" t="s">
        <v>89</v>
      </c>
    </row>
    <row r="2" spans="1:137" ht="16.5" hidden="1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</row>
    <row r="3" spans="1:137" ht="28.5" customHeight="1" x14ac:dyDescent="0.2">
      <c r="A3" s="70" t="s">
        <v>90</v>
      </c>
      <c r="B3" s="70"/>
      <c r="C3" s="70"/>
      <c r="D3" s="70"/>
      <c r="E3" s="70"/>
    </row>
    <row r="4" spans="1:137" ht="23.25" customHeight="1" x14ac:dyDescent="0.2">
      <c r="A4" s="70" t="str">
        <f>'[1]Республика Алтай'!A1</f>
        <v>январь-май 2026</v>
      </c>
      <c r="B4" s="70"/>
      <c r="C4" s="70"/>
      <c r="D4" s="70"/>
      <c r="E4" s="70"/>
    </row>
    <row r="5" spans="1:137" ht="22.15" customHeight="1" x14ac:dyDescent="0.2">
      <c r="A5" s="70" t="str">
        <f>'[1]Республика Алтай'!A4</f>
        <v>Республика Алтай</v>
      </c>
      <c r="B5" s="70"/>
      <c r="C5" s="70"/>
      <c r="D5" s="70"/>
      <c r="E5" s="70"/>
    </row>
    <row r="6" spans="1:137" ht="17.25" customHeight="1" x14ac:dyDescent="0.2">
      <c r="A6" s="66"/>
      <c r="B6" s="66"/>
      <c r="C6" s="66"/>
      <c r="D6" s="57"/>
      <c r="E6" s="66"/>
    </row>
    <row r="7" spans="1:137" ht="30.75" customHeight="1" x14ac:dyDescent="0.2">
      <c r="A7" s="71" t="s">
        <v>91</v>
      </c>
      <c r="B7" s="71"/>
      <c r="C7" s="71"/>
      <c r="D7" s="71"/>
      <c r="E7" s="71"/>
    </row>
    <row r="8" spans="1:137" ht="25.5" customHeight="1" x14ac:dyDescent="0.2">
      <c r="A8" s="69" t="s">
        <v>92</v>
      </c>
      <c r="B8" s="69"/>
      <c r="C8" s="67">
        <v>2026</v>
      </c>
      <c r="D8" s="67">
        <v>2025</v>
      </c>
      <c r="E8" s="67" t="s">
        <v>93</v>
      </c>
    </row>
    <row r="9" spans="1:137" ht="19.5" customHeight="1" x14ac:dyDescent="0.2">
      <c r="A9" s="68" t="s">
        <v>94</v>
      </c>
      <c r="B9" s="68"/>
      <c r="C9" s="58">
        <f>'[1]Республика Алтай'!B4</f>
        <v>16382</v>
      </c>
      <c r="D9" s="58">
        <f>'[1]Республика Алтай'!C4</f>
        <v>15908</v>
      </c>
      <c r="E9" s="59">
        <f t="shared" ref="E9:E14" si="0">C9*100/D9-100</f>
        <v>2.9796328891123949</v>
      </c>
    </row>
    <row r="10" spans="1:137" ht="19.5" customHeight="1" x14ac:dyDescent="0.2">
      <c r="A10" s="68" t="s">
        <v>95</v>
      </c>
      <c r="B10" s="68"/>
      <c r="C10" s="58">
        <f>'[1]Республика Алтай'!D4</f>
        <v>2246</v>
      </c>
      <c r="D10" s="58">
        <f>'[1]Республика Алтай'!E4</f>
        <v>2153</v>
      </c>
      <c r="E10" s="59">
        <f t="shared" si="0"/>
        <v>4.3195541105434216</v>
      </c>
    </row>
    <row r="11" spans="1:137" ht="33" customHeight="1" x14ac:dyDescent="0.2">
      <c r="A11" s="68" t="s">
        <v>96</v>
      </c>
      <c r="B11" s="68"/>
      <c r="C11" s="58">
        <f>'[1]Республика Алтай'!F4</f>
        <v>1396</v>
      </c>
      <c r="D11" s="58">
        <f>'[1]Республика Алтай'!G4</f>
        <v>1780</v>
      </c>
      <c r="E11" s="59">
        <f t="shared" si="0"/>
        <v>-21.573033707865164</v>
      </c>
    </row>
    <row r="12" spans="1:137" ht="19.5" customHeight="1" x14ac:dyDescent="0.2">
      <c r="A12" s="68" t="s">
        <v>97</v>
      </c>
      <c r="B12" s="68"/>
      <c r="C12" s="58">
        <f>'[1]Республика Алтай'!H4</f>
        <v>913</v>
      </c>
      <c r="D12" s="58">
        <f>'[1]Республика Алтай'!I4</f>
        <v>987</v>
      </c>
      <c r="E12" s="59">
        <f t="shared" si="0"/>
        <v>-7.4974670719351622</v>
      </c>
    </row>
    <row r="13" spans="1:137" ht="35.25" customHeight="1" x14ac:dyDescent="0.2">
      <c r="A13" s="68" t="s">
        <v>98</v>
      </c>
      <c r="B13" s="68"/>
      <c r="C13" s="58">
        <f>'[1]Республика Алтай'!J4</f>
        <v>528</v>
      </c>
      <c r="D13" s="58">
        <f>'[1]Республика Алтай'!K4</f>
        <v>524</v>
      </c>
      <c r="E13" s="59">
        <f t="shared" si="0"/>
        <v>0.7633587786259568</v>
      </c>
    </row>
    <row r="14" spans="1:137" ht="19.5" customHeight="1" x14ac:dyDescent="0.2">
      <c r="A14" s="68" t="s">
        <v>99</v>
      </c>
      <c r="B14" s="68"/>
      <c r="C14" s="58">
        <f>'[1]Республика Алтай'!L4</f>
        <v>3331</v>
      </c>
      <c r="D14" s="58">
        <f>'[1]Республика Алтай'!M4</f>
        <v>3346</v>
      </c>
      <c r="E14" s="59">
        <f t="shared" si="0"/>
        <v>-0.44829647340107215</v>
      </c>
    </row>
    <row r="15" spans="1:137" ht="19.5" customHeight="1" x14ac:dyDescent="0.2">
      <c r="A15" s="68" t="s">
        <v>100</v>
      </c>
      <c r="B15" s="68"/>
      <c r="C15" s="58">
        <f>'[1]Республика Алтай'!N4</f>
        <v>2130</v>
      </c>
      <c r="D15" s="58">
        <f>'[1]Республика Алтай'!O4</f>
        <v>2202</v>
      </c>
      <c r="E15" s="59">
        <f>C15*100/D15-100</f>
        <v>-3.2697547683923744</v>
      </c>
    </row>
    <row r="16" spans="1:137" ht="19.5" customHeight="1" x14ac:dyDescent="0.2">
      <c r="A16" s="60"/>
      <c r="B16" s="60" t="s">
        <v>101</v>
      </c>
      <c r="C16" s="61">
        <f>C15/C14*100</f>
        <v>63.944761332933055</v>
      </c>
      <c r="D16" s="61">
        <f>D15/D14*100</f>
        <v>65.809922295277943</v>
      </c>
      <c r="E16" s="62">
        <f>C16*100/D16-100</f>
        <v>-2.8341637511380497</v>
      </c>
    </row>
    <row r="17" spans="1:5" ht="34.5" customHeight="1" x14ac:dyDescent="0.2">
      <c r="A17" s="68" t="s">
        <v>102</v>
      </c>
      <c r="B17" s="68"/>
      <c r="C17" s="58">
        <f>'[1]Республика Алтай'!P4</f>
        <v>424</v>
      </c>
      <c r="D17" s="58">
        <f>'[1]Республика Алтай'!Q4</f>
        <v>441</v>
      </c>
      <c r="E17" s="59">
        <f t="shared" ref="E17:E19" si="1">C17*100/D17-100</f>
        <v>-3.8548752834467166</v>
      </c>
    </row>
    <row r="18" spans="1:5" ht="19.5" customHeight="1" x14ac:dyDescent="0.2">
      <c r="A18" s="68" t="s">
        <v>103</v>
      </c>
      <c r="B18" s="68"/>
      <c r="C18" s="58">
        <f>'[1]Республика Алтай'!R4</f>
        <v>630</v>
      </c>
      <c r="D18" s="58">
        <f>'[1]Республика Алтай'!S4</f>
        <v>584</v>
      </c>
      <c r="E18" s="59">
        <f t="shared" si="1"/>
        <v>7.8767123287671268</v>
      </c>
    </row>
    <row r="19" spans="1:5" ht="51.75" customHeight="1" x14ac:dyDescent="0.2">
      <c r="A19" s="68" t="s">
        <v>104</v>
      </c>
      <c r="B19" s="68"/>
      <c r="C19" s="58">
        <f>'[1]Республика Алтай'!T4</f>
        <v>25</v>
      </c>
      <c r="D19" s="58">
        <f>'[1]Республика Алтай'!U4</f>
        <v>45</v>
      </c>
      <c r="E19" s="59">
        <f t="shared" si="1"/>
        <v>-44.444444444444443</v>
      </c>
    </row>
    <row r="20" spans="1:5" ht="35.25" customHeight="1" x14ac:dyDescent="0.2">
      <c r="A20" s="68" t="s">
        <v>105</v>
      </c>
      <c r="B20" s="68"/>
      <c r="C20" s="58">
        <f>'[1]Республика Алтай'!V4</f>
        <v>23</v>
      </c>
      <c r="D20" s="58">
        <f>'[1]Республика Алтай'!W4</f>
        <v>41</v>
      </c>
      <c r="E20" s="59">
        <f>C20*100/D20-100</f>
        <v>-43.902439024390247</v>
      </c>
    </row>
    <row r="21" spans="1:5" s="14" customFormat="1" ht="24.75" customHeight="1" x14ac:dyDescent="0.2">
      <c r="A21" s="69" t="s">
        <v>106</v>
      </c>
      <c r="B21" s="69"/>
      <c r="C21" s="69"/>
      <c r="D21" s="69"/>
      <c r="E21" s="69"/>
    </row>
    <row r="22" spans="1:5" ht="25.5" customHeight="1" x14ac:dyDescent="0.2">
      <c r="A22" s="69" t="s">
        <v>92</v>
      </c>
      <c r="B22" s="69"/>
      <c r="C22" s="67">
        <v>2026</v>
      </c>
      <c r="D22" s="67">
        <v>2025</v>
      </c>
      <c r="E22" s="67" t="s">
        <v>93</v>
      </c>
    </row>
    <row r="23" spans="1:5" s="14" customFormat="1" ht="17.25" customHeight="1" x14ac:dyDescent="0.2">
      <c r="A23" s="68" t="s">
        <v>94</v>
      </c>
      <c r="B23" s="68"/>
      <c r="C23" s="58">
        <f>'[1]Республика Алтай'!X4</f>
        <v>4339</v>
      </c>
      <c r="D23" s="58">
        <f>'[1]Республика Алтай'!Y4</f>
        <v>4228</v>
      </c>
      <c r="E23" s="59">
        <f>C23*100/D23-100</f>
        <v>2.6253547776726549</v>
      </c>
    </row>
    <row r="24" spans="1:5" s="14" customFormat="1" ht="17.25" customHeight="1" x14ac:dyDescent="0.2">
      <c r="A24" s="68" t="s">
        <v>95</v>
      </c>
      <c r="B24" s="68"/>
      <c r="C24" s="58">
        <f>'[1]Республика Алтай'!Z4</f>
        <v>681</v>
      </c>
      <c r="D24" s="58">
        <f>'[1]Республика Алтай'!AA4</f>
        <v>756</v>
      </c>
      <c r="E24" s="59">
        <f t="shared" ref="E24:E29" si="2">C24*100/D24-100</f>
        <v>-9.9206349206349245</v>
      </c>
    </row>
    <row r="25" spans="1:5" s="14" customFormat="1" ht="34.5" customHeight="1" x14ac:dyDescent="0.2">
      <c r="A25" s="68" t="s">
        <v>96</v>
      </c>
      <c r="B25" s="68"/>
      <c r="C25" s="58">
        <f>'[1]Республика Алтай'!AB4</f>
        <v>398</v>
      </c>
      <c r="D25" s="58">
        <f>'[1]Республика Алтай'!AC4</f>
        <v>601</v>
      </c>
      <c r="E25" s="59">
        <f t="shared" si="2"/>
        <v>-33.777038269550744</v>
      </c>
    </row>
    <row r="26" spans="1:5" s="14" customFormat="1" ht="17.25" customHeight="1" x14ac:dyDescent="0.2">
      <c r="A26" s="68" t="s">
        <v>97</v>
      </c>
      <c r="B26" s="68"/>
      <c r="C26" s="58">
        <f>'[1]Республика Алтай'!AD4</f>
        <v>185</v>
      </c>
      <c r="D26" s="58">
        <f>'[1]Республика Алтай'!AE4</f>
        <v>150</v>
      </c>
      <c r="E26" s="59">
        <f t="shared" si="2"/>
        <v>23.333333333333329</v>
      </c>
    </row>
    <row r="27" spans="1:5" s="14" customFormat="1" ht="34.5" customHeight="1" x14ac:dyDescent="0.2">
      <c r="A27" s="68" t="s">
        <v>98</v>
      </c>
      <c r="B27" s="68"/>
      <c r="C27" s="58">
        <f>'[1]Республика Алтай'!AF4</f>
        <v>106</v>
      </c>
      <c r="D27" s="58">
        <f>'[1]Республика Алтай'!AG4</f>
        <v>62</v>
      </c>
      <c r="E27" s="59">
        <f t="shared" si="2"/>
        <v>70.967741935483872</v>
      </c>
    </row>
    <row r="28" spans="1:5" s="14" customFormat="1" ht="17.25" customHeight="1" x14ac:dyDescent="0.2">
      <c r="A28" s="68" t="s">
        <v>99</v>
      </c>
      <c r="B28" s="68"/>
      <c r="C28" s="58">
        <f>'[1]Республика Алтай'!AH4</f>
        <v>1011</v>
      </c>
      <c r="D28" s="58">
        <f>'[1]Республика Алтай'!AI4</f>
        <v>999</v>
      </c>
      <c r="E28" s="59">
        <f t="shared" si="2"/>
        <v>1.2012012012012008</v>
      </c>
    </row>
    <row r="29" spans="1:5" s="14" customFormat="1" ht="25.5" customHeight="1" x14ac:dyDescent="0.2">
      <c r="A29" s="68" t="s">
        <v>100</v>
      </c>
      <c r="B29" s="68"/>
      <c r="C29" s="58">
        <f>'[1]Республика Алтай'!AJ4</f>
        <v>517</v>
      </c>
      <c r="D29" s="58">
        <f>'[1]Республика Алтай'!AK4</f>
        <v>497</v>
      </c>
      <c r="E29" s="59">
        <f t="shared" si="2"/>
        <v>4.0241448692152915</v>
      </c>
    </row>
    <row r="30" spans="1:5" ht="19.5" customHeight="1" x14ac:dyDescent="0.2">
      <c r="A30" s="60"/>
      <c r="B30" s="60" t="s">
        <v>101</v>
      </c>
      <c r="C30" s="61">
        <f>C29/C28*100</f>
        <v>51.137487636003954</v>
      </c>
      <c r="D30" s="61">
        <f>D29/D28*100</f>
        <v>49.749749749749753</v>
      </c>
      <c r="E30" s="62">
        <f>C30*100/D30-100</f>
        <v>2.7894369182453573</v>
      </c>
    </row>
    <row r="31" spans="1:5" s="14" customFormat="1" ht="34.5" customHeight="1" x14ac:dyDescent="0.2">
      <c r="A31" s="68" t="s">
        <v>102</v>
      </c>
      <c r="B31" s="68"/>
      <c r="C31" s="58">
        <f>'[1]Республика Алтай'!AL4</f>
        <v>62</v>
      </c>
      <c r="D31" s="58">
        <f>'[1]Республика Алтай'!AM4</f>
        <v>60</v>
      </c>
      <c r="E31" s="59">
        <f t="shared" ref="E31:E33" si="3">C31*100/D31-100</f>
        <v>3.3333333333333286</v>
      </c>
    </row>
    <row r="32" spans="1:5" s="14" customFormat="1" ht="17.25" customHeight="1" x14ac:dyDescent="0.2">
      <c r="A32" s="68" t="s">
        <v>103</v>
      </c>
      <c r="B32" s="68"/>
      <c r="C32" s="58">
        <f>'[1]Республика Алтай'!AN4</f>
        <v>187</v>
      </c>
      <c r="D32" s="58">
        <f>'[1]Республика Алтай'!AO4</f>
        <v>180</v>
      </c>
      <c r="E32" s="59">
        <f t="shared" si="3"/>
        <v>3.8888888888888857</v>
      </c>
    </row>
    <row r="33" spans="1:5" s="14" customFormat="1" ht="45" customHeight="1" x14ac:dyDescent="0.2">
      <c r="A33" s="68" t="s">
        <v>104</v>
      </c>
      <c r="B33" s="68"/>
      <c r="C33" s="58">
        <f>'[1]Республика Алтай'!AP4</f>
        <v>5</v>
      </c>
      <c r="D33" s="58">
        <f>'[1]Республика Алтай'!AQ4</f>
        <v>12</v>
      </c>
      <c r="E33" s="59">
        <f t="shared" si="3"/>
        <v>-58.333333333333336</v>
      </c>
    </row>
    <row r="34" spans="1:5" s="14" customFormat="1" ht="17.25" customHeight="1" x14ac:dyDescent="0.2">
      <c r="A34" s="68" t="s">
        <v>105</v>
      </c>
      <c r="B34" s="68"/>
      <c r="C34" s="58">
        <f>'[1]Республика Алтай'!AR4</f>
        <v>6</v>
      </c>
      <c r="D34" s="58">
        <f>'[1]Республика Алтай'!AS4</f>
        <v>11</v>
      </c>
      <c r="E34" s="59">
        <f>C34*100/D34-100</f>
        <v>-45.454545454545453</v>
      </c>
    </row>
  </sheetData>
  <mergeCells count="29">
    <mergeCell ref="A15:B15"/>
    <mergeCell ref="A3:E3"/>
    <mergeCell ref="A4:E4"/>
    <mergeCell ref="A5:E5"/>
    <mergeCell ref="A7:E7"/>
    <mergeCell ref="A8:B8"/>
    <mergeCell ref="A9:B9"/>
    <mergeCell ref="A10:B10"/>
    <mergeCell ref="A11:B11"/>
    <mergeCell ref="A12:B12"/>
    <mergeCell ref="A13:B13"/>
    <mergeCell ref="A14:B14"/>
    <mergeCell ref="A28:B28"/>
    <mergeCell ref="A17:B17"/>
    <mergeCell ref="A18:B18"/>
    <mergeCell ref="A19:B19"/>
    <mergeCell ref="A20:B20"/>
    <mergeCell ref="A21:E21"/>
    <mergeCell ref="A22:B22"/>
    <mergeCell ref="A23:B23"/>
    <mergeCell ref="A24:B24"/>
    <mergeCell ref="A25:B25"/>
    <mergeCell ref="A26:B26"/>
    <mergeCell ref="A27:B27"/>
    <mergeCell ref="A29:B29"/>
    <mergeCell ref="A31:B31"/>
    <mergeCell ref="A32:B32"/>
    <mergeCell ref="A33:B33"/>
    <mergeCell ref="A34:B34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/>
  <dimension ref="A1:W5"/>
  <sheetViews>
    <sheetView workbookViewId="0">
      <selection activeCell="I13" sqref="I13"/>
    </sheetView>
  </sheetViews>
  <sheetFormatPr defaultRowHeight="12.75" x14ac:dyDescent="0.2"/>
  <cols>
    <col min="1" max="16384" width="9.140625" style="3"/>
  </cols>
  <sheetData>
    <row r="1" spans="1:23" ht="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65.25" thickBot="1" x14ac:dyDescent="0.3">
      <c r="A3" s="18"/>
      <c r="B3" s="19" t="s">
        <v>107</v>
      </c>
      <c r="C3" s="19" t="s">
        <v>2</v>
      </c>
      <c r="D3" s="19" t="s">
        <v>108</v>
      </c>
      <c r="E3" s="19" t="s">
        <v>2</v>
      </c>
      <c r="F3" s="19" t="s">
        <v>109</v>
      </c>
      <c r="G3" s="19" t="s">
        <v>2</v>
      </c>
      <c r="H3" s="19" t="s">
        <v>110</v>
      </c>
      <c r="I3" s="19" t="s">
        <v>2</v>
      </c>
      <c r="J3" s="19" t="s">
        <v>111</v>
      </c>
      <c r="K3" s="19" t="s">
        <v>2</v>
      </c>
      <c r="L3" s="19" t="s">
        <v>112</v>
      </c>
      <c r="M3" s="19" t="s">
        <v>2</v>
      </c>
      <c r="N3" s="19" t="s">
        <v>113</v>
      </c>
      <c r="O3" s="19" t="s">
        <v>2</v>
      </c>
      <c r="P3" s="19" t="s">
        <v>114</v>
      </c>
      <c r="Q3" s="19" t="s">
        <v>2</v>
      </c>
      <c r="R3" s="19" t="s">
        <v>115</v>
      </c>
      <c r="S3" s="19" t="s">
        <v>2</v>
      </c>
      <c r="T3" s="19" t="s">
        <v>116</v>
      </c>
      <c r="U3" s="19" t="s">
        <v>2</v>
      </c>
      <c r="V3" s="19" t="s">
        <v>117</v>
      </c>
      <c r="W3" s="19" t="s">
        <v>2</v>
      </c>
    </row>
    <row r="4" spans="1:23" ht="26.25" thickBot="1" x14ac:dyDescent="0.25">
      <c r="A4" s="20" t="s">
        <v>24</v>
      </c>
      <c r="B4" s="21">
        <v>183</v>
      </c>
      <c r="C4" s="21">
        <v>173</v>
      </c>
      <c r="D4" s="21">
        <v>15</v>
      </c>
      <c r="E4" s="21">
        <v>15</v>
      </c>
      <c r="F4" s="21">
        <v>13</v>
      </c>
      <c r="G4" s="21">
        <v>1</v>
      </c>
      <c r="H4" s="21">
        <v>9</v>
      </c>
      <c r="I4" s="21">
        <v>9</v>
      </c>
      <c r="J4" s="21">
        <v>1</v>
      </c>
      <c r="K4" s="21">
        <v>12</v>
      </c>
      <c r="L4" s="21">
        <v>30</v>
      </c>
      <c r="M4" s="21">
        <v>26</v>
      </c>
      <c r="N4" s="21">
        <v>16</v>
      </c>
      <c r="O4" s="21">
        <v>11</v>
      </c>
      <c r="P4" s="21">
        <v>19</v>
      </c>
      <c r="Q4" s="21">
        <v>19</v>
      </c>
      <c r="R4" s="21">
        <v>13</v>
      </c>
      <c r="S4" s="21">
        <v>13</v>
      </c>
      <c r="T4" s="21">
        <v>2</v>
      </c>
      <c r="U4" s="21">
        <v>2</v>
      </c>
      <c r="V4" s="21">
        <v>2</v>
      </c>
      <c r="W4" s="21">
        <v>2</v>
      </c>
    </row>
    <row r="5" spans="1:23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/>
  <dimension ref="A1:E15"/>
  <sheetViews>
    <sheetView view="pageBreakPreview" zoomScale="85" zoomScaleNormal="100" zoomScaleSheetLayoutView="85" workbookViewId="0">
      <selection sqref="A1:E15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15" bestFit="1" customWidth="1"/>
    <col min="4" max="4" width="13" style="15" customWidth="1"/>
    <col min="5" max="5" width="12.28515625" style="3" bestFit="1" customWidth="1"/>
    <col min="6" max="209" width="8.42578125" style="3" customWidth="1"/>
    <col min="210" max="16384" width="85.85546875" style="3"/>
  </cols>
  <sheetData>
    <row r="1" spans="1:5" s="14" customFormat="1" ht="17.25" customHeight="1" x14ac:dyDescent="0.2">
      <c r="A1" s="72" t="str">
        <f>'[2]Республика Алтай'!A1</f>
        <v>январь-май 2026</v>
      </c>
      <c r="B1" s="72"/>
      <c r="C1" s="72"/>
      <c r="D1" s="72"/>
      <c r="E1" s="72"/>
    </row>
    <row r="2" spans="1:5" ht="22.5" customHeight="1" x14ac:dyDescent="0.2">
      <c r="A2" s="73" t="s">
        <v>118</v>
      </c>
      <c r="B2" s="73"/>
      <c r="C2" s="73"/>
      <c r="D2" s="73"/>
      <c r="E2" s="73"/>
    </row>
    <row r="3" spans="1:5" ht="25.5" customHeight="1" x14ac:dyDescent="0.2">
      <c r="A3" s="69" t="s">
        <v>92</v>
      </c>
      <c r="B3" s="69"/>
      <c r="C3" s="67">
        <v>2026</v>
      </c>
      <c r="D3" s="67">
        <v>2025</v>
      </c>
      <c r="E3" s="67" t="s">
        <v>93</v>
      </c>
    </row>
    <row r="4" spans="1:5" ht="18.75" customHeight="1" x14ac:dyDescent="0.2">
      <c r="A4" s="68" t="s">
        <v>94</v>
      </c>
      <c r="B4" s="68"/>
      <c r="C4" s="58">
        <f>'[2]Республика Алтай'!B4</f>
        <v>1851</v>
      </c>
      <c r="D4" s="58">
        <f>'[2]Республика Алтай'!C4</f>
        <v>1872</v>
      </c>
      <c r="E4" s="59">
        <f t="shared" ref="E4:E15" si="0">C4*100/D4-100</f>
        <v>-1.1217948717948758</v>
      </c>
    </row>
    <row r="5" spans="1:5" ht="18.75" customHeight="1" x14ac:dyDescent="0.2">
      <c r="A5" s="68" t="s">
        <v>95</v>
      </c>
      <c r="B5" s="68"/>
      <c r="C5" s="58">
        <f>'[2]Республика Алтай'!D4</f>
        <v>117</v>
      </c>
      <c r="D5" s="58">
        <f>'[2]Республика Алтай'!E4</f>
        <v>95</v>
      </c>
      <c r="E5" s="59">
        <f t="shared" si="0"/>
        <v>23.15789473684211</v>
      </c>
    </row>
    <row r="6" spans="1:5" ht="36.75" customHeight="1" x14ac:dyDescent="0.2">
      <c r="A6" s="68" t="s">
        <v>96</v>
      </c>
      <c r="B6" s="68"/>
      <c r="C6" s="58">
        <f>'[2]Республика Алтай'!F4</f>
        <v>78</v>
      </c>
      <c r="D6" s="58">
        <f>'[2]Республика Алтай'!G4</f>
        <v>89</v>
      </c>
      <c r="E6" s="59">
        <f t="shared" si="0"/>
        <v>-12.359550561797747</v>
      </c>
    </row>
    <row r="7" spans="1:5" ht="18.75" customHeight="1" x14ac:dyDescent="0.2">
      <c r="A7" s="68" t="s">
        <v>97</v>
      </c>
      <c r="B7" s="68"/>
      <c r="C7" s="58">
        <f>'[2]Республика Алтай'!H4</f>
        <v>237</v>
      </c>
      <c r="D7" s="58">
        <f>'[2]Республика Алтай'!I4</f>
        <v>229</v>
      </c>
      <c r="E7" s="59">
        <f t="shared" si="0"/>
        <v>3.4934497816593932</v>
      </c>
    </row>
    <row r="8" spans="1:5" ht="42" customHeight="1" x14ac:dyDescent="0.2">
      <c r="A8" s="68" t="s">
        <v>98</v>
      </c>
      <c r="B8" s="68"/>
      <c r="C8" s="58">
        <f>'[2]Республика Алтай'!J4</f>
        <v>136</v>
      </c>
      <c r="D8" s="58">
        <f>'[2]Республика Алтай'!K4</f>
        <v>104</v>
      </c>
      <c r="E8" s="59">
        <f t="shared" si="0"/>
        <v>30.769230769230774</v>
      </c>
    </row>
    <row r="9" spans="1:5" ht="18.75" customHeight="1" x14ac:dyDescent="0.2">
      <c r="A9" s="68" t="s">
        <v>99</v>
      </c>
      <c r="B9" s="68"/>
      <c r="C9" s="58">
        <f>'[2]Республика Алтай'!L4</f>
        <v>475</v>
      </c>
      <c r="D9" s="58">
        <f>'[2]Республика Алтай'!M4</f>
        <v>466</v>
      </c>
      <c r="E9" s="59">
        <f t="shared" si="0"/>
        <v>1.9313304721029994</v>
      </c>
    </row>
    <row r="10" spans="1:5" ht="18.75" customHeight="1" x14ac:dyDescent="0.2">
      <c r="A10" s="68" t="s">
        <v>100</v>
      </c>
      <c r="B10" s="68"/>
      <c r="C10" s="58">
        <f>'[2]Республика Алтай'!N4</f>
        <v>337</v>
      </c>
      <c r="D10" s="58">
        <f>'[2]Республика Алтай'!O4</f>
        <v>346</v>
      </c>
      <c r="E10" s="59">
        <f t="shared" si="0"/>
        <v>-2.6011560693641655</v>
      </c>
    </row>
    <row r="11" spans="1:5" ht="19.5" customHeight="1" x14ac:dyDescent="0.2">
      <c r="A11" s="60"/>
      <c r="B11" s="60" t="s">
        <v>101</v>
      </c>
      <c r="C11" s="61">
        <f>C10/C9*100</f>
        <v>70.94736842105263</v>
      </c>
      <c r="D11" s="61">
        <f>D10/D9*100</f>
        <v>74.248927038626604</v>
      </c>
      <c r="E11" s="62">
        <f>C11*100/D11-100</f>
        <v>-4.44660784910252</v>
      </c>
    </row>
    <row r="12" spans="1:5" ht="34.5" customHeight="1" x14ac:dyDescent="0.2">
      <c r="A12" s="68" t="s">
        <v>102</v>
      </c>
      <c r="B12" s="68"/>
      <c r="C12" s="58">
        <f>'[2]Республика Алтай'!P4</f>
        <v>94</v>
      </c>
      <c r="D12" s="58">
        <f>'[2]Республика Алтай'!Q4</f>
        <v>100</v>
      </c>
      <c r="E12" s="59">
        <f t="shared" si="0"/>
        <v>-6</v>
      </c>
    </row>
    <row r="13" spans="1:5" ht="33" customHeight="1" x14ac:dyDescent="0.2">
      <c r="A13" s="68" t="s">
        <v>103</v>
      </c>
      <c r="B13" s="68"/>
      <c r="C13" s="58">
        <f>'[2]Республика Алтай'!R4</f>
        <v>123</v>
      </c>
      <c r="D13" s="58">
        <f>'[2]Республика Алтай'!S4</f>
        <v>111</v>
      </c>
      <c r="E13" s="59">
        <f t="shared" si="0"/>
        <v>10.810810810810807</v>
      </c>
    </row>
    <row r="14" spans="1:5" ht="48.75" customHeight="1" x14ac:dyDescent="0.2">
      <c r="A14" s="68" t="s">
        <v>104</v>
      </c>
      <c r="B14" s="68"/>
      <c r="C14" s="58">
        <f>'[2]Республика Алтай'!T4</f>
        <v>4</v>
      </c>
      <c r="D14" s="58">
        <f>'[2]Республика Алтай'!U4</f>
        <v>22</v>
      </c>
      <c r="E14" s="59">
        <f t="shared" si="0"/>
        <v>-81.818181818181813</v>
      </c>
    </row>
    <row r="15" spans="1:5" ht="18" customHeight="1" x14ac:dyDescent="0.2">
      <c r="A15" s="68" t="s">
        <v>105</v>
      </c>
      <c r="B15" s="68"/>
      <c r="C15" s="58">
        <f>'[2]Республика Алтай'!V4</f>
        <v>0</v>
      </c>
      <c r="D15" s="58">
        <f>'[2]Республика Алтай'!W4</f>
        <v>19</v>
      </c>
      <c r="E15" s="59">
        <f t="shared" si="0"/>
        <v>-100</v>
      </c>
    </row>
  </sheetData>
  <mergeCells count="14">
    <mergeCell ref="A13:B13"/>
    <mergeCell ref="A14:B14"/>
    <mergeCell ref="A15:B15"/>
    <mergeCell ref="A6:B6"/>
    <mergeCell ref="A1:E1"/>
    <mergeCell ref="A2:E2"/>
    <mergeCell ref="A3:B3"/>
    <mergeCell ref="A4:B4"/>
    <mergeCell ref="A5:B5"/>
    <mergeCell ref="A7:B7"/>
    <mergeCell ref="A8:B8"/>
    <mergeCell ref="A9:B9"/>
    <mergeCell ref="A10:B10"/>
    <mergeCell ref="A12:B12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/>
  <dimension ref="A1:BO5"/>
  <sheetViews>
    <sheetView workbookViewId="0">
      <selection activeCell="AT4" sqref="AT4"/>
    </sheetView>
  </sheetViews>
  <sheetFormatPr defaultColWidth="3.85546875" defaultRowHeight="12.75" x14ac:dyDescent="0.2"/>
  <cols>
    <col min="1" max="1" width="10.140625" style="3" customWidth="1"/>
    <col min="2" max="16384" width="3.85546875" style="3"/>
  </cols>
  <sheetData>
    <row r="1" spans="1:67" ht="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</row>
    <row r="2" spans="1:67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ht="177.75" customHeight="1" thickBot="1" x14ac:dyDescent="0.3">
      <c r="A3" s="18"/>
      <c r="B3" s="24" t="s">
        <v>119</v>
      </c>
      <c r="C3" s="19" t="s">
        <v>2</v>
      </c>
      <c r="D3" s="24" t="s">
        <v>120</v>
      </c>
      <c r="E3" s="19" t="s">
        <v>2</v>
      </c>
      <c r="F3" s="24" t="s">
        <v>121</v>
      </c>
      <c r="G3" s="19" t="s">
        <v>2</v>
      </c>
      <c r="H3" s="24" t="s">
        <v>122</v>
      </c>
      <c r="I3" s="19" t="s">
        <v>2</v>
      </c>
      <c r="J3" s="24" t="s">
        <v>123</v>
      </c>
      <c r="K3" s="19" t="s">
        <v>2</v>
      </c>
      <c r="L3" s="24" t="s">
        <v>124</v>
      </c>
      <c r="M3" s="19" t="s">
        <v>2</v>
      </c>
      <c r="N3" s="24" t="s">
        <v>125</v>
      </c>
      <c r="O3" s="19" t="s">
        <v>2</v>
      </c>
      <c r="P3" s="24" t="s">
        <v>126</v>
      </c>
      <c r="Q3" s="19" t="s">
        <v>2</v>
      </c>
      <c r="R3" s="24" t="s">
        <v>127</v>
      </c>
      <c r="S3" s="19" t="s">
        <v>2</v>
      </c>
      <c r="T3" s="24" t="s">
        <v>128</v>
      </c>
      <c r="U3" s="19" t="s">
        <v>2</v>
      </c>
      <c r="V3" s="24" t="s">
        <v>129</v>
      </c>
      <c r="W3" s="19" t="s">
        <v>2</v>
      </c>
      <c r="X3" s="25" t="s">
        <v>130</v>
      </c>
      <c r="Y3" s="19" t="s">
        <v>2</v>
      </c>
      <c r="Z3" s="25" t="s">
        <v>131</v>
      </c>
      <c r="AA3" s="19" t="s">
        <v>2</v>
      </c>
      <c r="AB3" s="25" t="s">
        <v>132</v>
      </c>
      <c r="AC3" s="19" t="s">
        <v>2</v>
      </c>
      <c r="AD3" s="25" t="s">
        <v>133</v>
      </c>
      <c r="AE3" s="19" t="s">
        <v>2</v>
      </c>
      <c r="AF3" s="25" t="s">
        <v>134</v>
      </c>
      <c r="AG3" s="19" t="s">
        <v>2</v>
      </c>
      <c r="AH3" s="25" t="s">
        <v>135</v>
      </c>
      <c r="AI3" s="19" t="s">
        <v>2</v>
      </c>
      <c r="AJ3" s="25" t="s">
        <v>136</v>
      </c>
      <c r="AK3" s="19" t="s">
        <v>2</v>
      </c>
      <c r="AL3" s="25" t="s">
        <v>137</v>
      </c>
      <c r="AM3" s="19" t="s">
        <v>2</v>
      </c>
      <c r="AN3" s="25" t="s">
        <v>138</v>
      </c>
      <c r="AO3" s="19" t="s">
        <v>2</v>
      </c>
      <c r="AP3" s="25" t="s">
        <v>139</v>
      </c>
      <c r="AQ3" s="19" t="s">
        <v>2</v>
      </c>
      <c r="AR3" s="25" t="s">
        <v>140</v>
      </c>
      <c r="AS3" s="19" t="s">
        <v>2</v>
      </c>
      <c r="AT3" s="26" t="s">
        <v>141</v>
      </c>
      <c r="AU3" s="19" t="s">
        <v>2</v>
      </c>
      <c r="AV3" s="26" t="s">
        <v>142</v>
      </c>
      <c r="AW3" s="19" t="s">
        <v>2</v>
      </c>
      <c r="AX3" s="26" t="s">
        <v>143</v>
      </c>
      <c r="AY3" s="19" t="s">
        <v>2</v>
      </c>
      <c r="AZ3" s="26" t="s">
        <v>144</v>
      </c>
      <c r="BA3" s="19" t="s">
        <v>2</v>
      </c>
      <c r="BB3" s="26" t="s">
        <v>145</v>
      </c>
      <c r="BC3" s="19" t="s">
        <v>2</v>
      </c>
      <c r="BD3" s="26" t="s">
        <v>146</v>
      </c>
      <c r="BE3" s="19" t="s">
        <v>2</v>
      </c>
      <c r="BF3" s="26" t="s">
        <v>147</v>
      </c>
      <c r="BG3" s="19" t="s">
        <v>2</v>
      </c>
      <c r="BH3" s="26" t="s">
        <v>148</v>
      </c>
      <c r="BI3" s="19" t="s">
        <v>2</v>
      </c>
      <c r="BJ3" s="26" t="s">
        <v>149</v>
      </c>
      <c r="BK3" s="19" t="s">
        <v>2</v>
      </c>
      <c r="BL3" s="26" t="s">
        <v>150</v>
      </c>
      <c r="BM3" s="19" t="s">
        <v>2</v>
      </c>
      <c r="BN3" s="26" t="s">
        <v>151</v>
      </c>
      <c r="BO3" s="19" t="s">
        <v>2</v>
      </c>
    </row>
    <row r="4" spans="1:67" ht="26.25" thickBot="1" x14ac:dyDescent="0.25">
      <c r="A4" s="20" t="s">
        <v>24</v>
      </c>
      <c r="B4" s="21">
        <v>1103</v>
      </c>
      <c r="C4" s="21">
        <v>675</v>
      </c>
      <c r="D4" s="21">
        <v>87</v>
      </c>
      <c r="E4" s="21">
        <v>62</v>
      </c>
      <c r="F4" s="21">
        <v>34</v>
      </c>
      <c r="G4" s="21">
        <v>52</v>
      </c>
      <c r="H4" s="21">
        <v>133</v>
      </c>
      <c r="I4" s="21">
        <v>146</v>
      </c>
      <c r="J4" s="21">
        <v>161</v>
      </c>
      <c r="K4" s="21">
        <v>73</v>
      </c>
      <c r="L4" s="21">
        <v>255</v>
      </c>
      <c r="M4" s="21">
        <v>153</v>
      </c>
      <c r="N4" s="21">
        <v>138</v>
      </c>
      <c r="O4" s="21">
        <v>69</v>
      </c>
      <c r="P4" s="21">
        <v>18</v>
      </c>
      <c r="Q4" s="21">
        <v>15</v>
      </c>
      <c r="R4" s="21">
        <v>29</v>
      </c>
      <c r="S4" s="21">
        <v>14</v>
      </c>
      <c r="T4" s="21">
        <v>3</v>
      </c>
      <c r="U4" s="21">
        <v>0</v>
      </c>
      <c r="V4" s="21">
        <v>2</v>
      </c>
      <c r="W4" s="21">
        <v>0</v>
      </c>
      <c r="X4" s="21">
        <v>62</v>
      </c>
      <c r="Y4" s="21">
        <v>22</v>
      </c>
      <c r="Z4" s="21">
        <v>5</v>
      </c>
      <c r="AA4" s="21">
        <v>5</v>
      </c>
      <c r="AB4" s="21">
        <v>1</v>
      </c>
      <c r="AC4" s="21">
        <v>3</v>
      </c>
      <c r="AD4" s="21">
        <v>37</v>
      </c>
      <c r="AE4" s="21">
        <v>2</v>
      </c>
      <c r="AF4" s="21">
        <v>59</v>
      </c>
      <c r="AG4" s="21">
        <v>0</v>
      </c>
      <c r="AH4" s="21">
        <v>11</v>
      </c>
      <c r="AI4" s="21">
        <v>3</v>
      </c>
      <c r="AJ4" s="21">
        <v>2</v>
      </c>
      <c r="AK4" s="21">
        <v>2</v>
      </c>
      <c r="AL4" s="21">
        <v>1</v>
      </c>
      <c r="AM4" s="21">
        <v>2</v>
      </c>
      <c r="AN4" s="21">
        <v>1</v>
      </c>
      <c r="AO4" s="21">
        <v>1</v>
      </c>
      <c r="AP4" s="21">
        <v>0</v>
      </c>
      <c r="AQ4" s="21">
        <v>0</v>
      </c>
      <c r="AR4" s="21">
        <v>0</v>
      </c>
      <c r="AS4" s="21">
        <v>0</v>
      </c>
      <c r="AT4" s="21">
        <v>240</v>
      </c>
      <c r="AU4" s="21">
        <v>138</v>
      </c>
      <c r="AV4" s="21">
        <v>28</v>
      </c>
      <c r="AW4" s="21">
        <v>4</v>
      </c>
      <c r="AX4" s="21">
        <v>10</v>
      </c>
      <c r="AY4" s="21">
        <v>6</v>
      </c>
      <c r="AZ4" s="21">
        <v>1</v>
      </c>
      <c r="BA4" s="21">
        <v>15</v>
      </c>
      <c r="BB4" s="21">
        <v>8</v>
      </c>
      <c r="BC4" s="21">
        <v>14</v>
      </c>
      <c r="BD4" s="21">
        <v>96</v>
      </c>
      <c r="BE4" s="21">
        <v>79</v>
      </c>
      <c r="BF4" s="21">
        <v>30</v>
      </c>
      <c r="BG4" s="21">
        <v>22</v>
      </c>
      <c r="BH4" s="21">
        <v>6</v>
      </c>
      <c r="BI4" s="21">
        <v>0</v>
      </c>
      <c r="BJ4" s="21">
        <v>11</v>
      </c>
      <c r="BK4" s="21">
        <v>11</v>
      </c>
      <c r="BL4" s="21">
        <v>0</v>
      </c>
      <c r="BM4" s="21">
        <v>0</v>
      </c>
      <c r="BN4" s="21">
        <v>0</v>
      </c>
      <c r="BO4" s="21">
        <v>0</v>
      </c>
    </row>
    <row r="5" spans="1:67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/>
  <dimension ref="A1:E43"/>
  <sheetViews>
    <sheetView view="pageBreakPreview" topLeftCell="A19" zoomScale="85" zoomScaleNormal="100" zoomScaleSheetLayoutView="85" workbookViewId="0">
      <selection sqref="A1:E43"/>
    </sheetView>
  </sheetViews>
  <sheetFormatPr defaultColWidth="85.85546875" defaultRowHeight="12.75" x14ac:dyDescent="0.2"/>
  <cols>
    <col min="1" max="1" width="44.5703125" style="3" customWidth="1"/>
    <col min="2" max="2" width="17.28515625" style="3" customWidth="1"/>
    <col min="3" max="3" width="12.28515625" style="15" bestFit="1" customWidth="1"/>
    <col min="4" max="4" width="13" style="15" customWidth="1"/>
    <col min="5" max="5" width="12.28515625" style="3" bestFit="1" customWidth="1"/>
    <col min="6" max="273" width="8.42578125" style="3" customWidth="1"/>
    <col min="274" max="16384" width="85.85546875" style="3"/>
  </cols>
  <sheetData>
    <row r="1" spans="1:5" ht="19.5" customHeight="1" x14ac:dyDescent="0.2">
      <c r="A1" s="72" t="str">
        <f>'[3]Республика Алтай'!A1</f>
        <v>январь-май 2026</v>
      </c>
      <c r="B1" s="72"/>
      <c r="C1" s="72"/>
      <c r="D1" s="72"/>
      <c r="E1" s="72"/>
    </row>
    <row r="2" spans="1:5" ht="21" customHeight="1" x14ac:dyDescent="0.2">
      <c r="A2" s="70" t="s">
        <v>152</v>
      </c>
      <c r="B2" s="70"/>
      <c r="C2" s="70"/>
      <c r="D2" s="70"/>
      <c r="E2" s="70"/>
    </row>
    <row r="3" spans="1:5" ht="21" customHeight="1" x14ac:dyDescent="0.2">
      <c r="A3" s="69" t="s">
        <v>92</v>
      </c>
      <c r="B3" s="69"/>
      <c r="C3" s="67">
        <v>2026</v>
      </c>
      <c r="D3" s="67">
        <v>2025</v>
      </c>
      <c r="E3" s="67" t="s">
        <v>93</v>
      </c>
    </row>
    <row r="4" spans="1:5" ht="19.5" customHeight="1" x14ac:dyDescent="0.2">
      <c r="A4" s="68" t="s">
        <v>94</v>
      </c>
      <c r="B4" s="68"/>
      <c r="C4" s="58">
        <f>'[3]Республика Алтай'!B4</f>
        <v>8504</v>
      </c>
      <c r="D4" s="58">
        <f>'[3]Республика Алтай'!C4</f>
        <v>8069</v>
      </c>
      <c r="E4" s="59">
        <f t="shared" ref="E4:E10" si="0">C4*100/D4-100</f>
        <v>5.3910026025529874</v>
      </c>
    </row>
    <row r="5" spans="1:5" ht="19.5" customHeight="1" x14ac:dyDescent="0.2">
      <c r="A5" s="68" t="s">
        <v>95</v>
      </c>
      <c r="B5" s="68"/>
      <c r="C5" s="58">
        <f>'[3]Республика Алтай'!D4</f>
        <v>1203</v>
      </c>
      <c r="D5" s="58">
        <f>'[3]Республика Алтай'!E4</f>
        <v>1061</v>
      </c>
      <c r="E5" s="59">
        <f t="shared" si="0"/>
        <v>13.383600377002821</v>
      </c>
    </row>
    <row r="6" spans="1:5" ht="33.75" customHeight="1" x14ac:dyDescent="0.2">
      <c r="A6" s="68" t="s">
        <v>96</v>
      </c>
      <c r="B6" s="68"/>
      <c r="C6" s="58">
        <f>'[3]Республика Алтай'!F4</f>
        <v>717</v>
      </c>
      <c r="D6" s="58">
        <f>'[3]Республика Алтай'!G4</f>
        <v>820</v>
      </c>
      <c r="E6" s="59">
        <f t="shared" si="0"/>
        <v>-12.560975609756099</v>
      </c>
    </row>
    <row r="7" spans="1:5" ht="19.5" customHeight="1" x14ac:dyDescent="0.2">
      <c r="A7" s="68" t="s">
        <v>97</v>
      </c>
      <c r="B7" s="68"/>
      <c r="C7" s="58">
        <f>'[3]Республика Алтай'!H4</f>
        <v>465</v>
      </c>
      <c r="D7" s="58">
        <f>'[3]Республика Алтай'!I4</f>
        <v>544</v>
      </c>
      <c r="E7" s="59">
        <f t="shared" si="0"/>
        <v>-14.522058823529406</v>
      </c>
    </row>
    <row r="8" spans="1:5" ht="35.25" customHeight="1" x14ac:dyDescent="0.2">
      <c r="A8" s="68" t="s">
        <v>98</v>
      </c>
      <c r="B8" s="68"/>
      <c r="C8" s="58">
        <f>'[3]Республика Алтай'!J4</f>
        <v>275</v>
      </c>
      <c r="D8" s="58">
        <f>'[3]Республика Алтай'!K4</f>
        <v>322</v>
      </c>
      <c r="E8" s="59">
        <f t="shared" si="0"/>
        <v>-14.596273291925471</v>
      </c>
    </row>
    <row r="9" spans="1:5" ht="19.5" customHeight="1" x14ac:dyDescent="0.2">
      <c r="A9" s="68" t="s">
        <v>99</v>
      </c>
      <c r="B9" s="68"/>
      <c r="C9" s="58">
        <f>'[3]Республика Алтай'!L4</f>
        <v>1474</v>
      </c>
      <c r="D9" s="58">
        <f>'[3]Республика Алтай'!M4</f>
        <v>1534</v>
      </c>
      <c r="E9" s="59">
        <f t="shared" si="0"/>
        <v>-3.9113428943937407</v>
      </c>
    </row>
    <row r="10" spans="1:5" ht="19.5" customHeight="1" x14ac:dyDescent="0.2">
      <c r="A10" s="68" t="s">
        <v>100</v>
      </c>
      <c r="B10" s="68"/>
      <c r="C10" s="58">
        <f>'[3]Республика Алтай'!N4</f>
        <v>1012</v>
      </c>
      <c r="D10" s="58">
        <f>'[3]Республика Алтай'!O4</f>
        <v>1027</v>
      </c>
      <c r="E10" s="59">
        <f t="shared" si="0"/>
        <v>-1.4605647517039984</v>
      </c>
    </row>
    <row r="11" spans="1:5" ht="19.5" customHeight="1" x14ac:dyDescent="0.2">
      <c r="A11" s="60"/>
      <c r="B11" s="60" t="s">
        <v>101</v>
      </c>
      <c r="C11" s="61">
        <f>C10/C9*100</f>
        <v>68.656716417910445</v>
      </c>
      <c r="D11" s="61">
        <f>D10/D9*100</f>
        <v>66.949152542372886</v>
      </c>
      <c r="E11" s="62">
        <f>C11*100/D11-100</f>
        <v>2.5505384470054651</v>
      </c>
    </row>
    <row r="12" spans="1:5" ht="32.25" customHeight="1" x14ac:dyDescent="0.2">
      <c r="A12" s="68" t="s">
        <v>102</v>
      </c>
      <c r="B12" s="68"/>
      <c r="C12" s="58">
        <f>'[3]Республика Алтай'!P4</f>
        <v>229</v>
      </c>
      <c r="D12" s="58">
        <f>'[3]Республика Алтай'!Q4</f>
        <v>240</v>
      </c>
      <c r="E12" s="59">
        <f t="shared" ref="E12:E15" si="1">C12*100/D12-100</f>
        <v>-4.5833333333333286</v>
      </c>
    </row>
    <row r="13" spans="1:5" ht="19.5" customHeight="1" x14ac:dyDescent="0.2">
      <c r="A13" s="68" t="s">
        <v>103</v>
      </c>
      <c r="B13" s="68"/>
      <c r="C13" s="58">
        <f>'[3]Республика Алтай'!R4</f>
        <v>285</v>
      </c>
      <c r="D13" s="58">
        <f>'[3]Республика Алтай'!S4</f>
        <v>268</v>
      </c>
      <c r="E13" s="59">
        <f t="shared" si="1"/>
        <v>6.3432835820895548</v>
      </c>
    </row>
    <row r="14" spans="1:5" ht="48" customHeight="1" x14ac:dyDescent="0.2">
      <c r="A14" s="68" t="s">
        <v>104</v>
      </c>
      <c r="B14" s="68"/>
      <c r="C14" s="58">
        <f>'[3]Республика Алтай'!T4</f>
        <v>3</v>
      </c>
      <c r="D14" s="58">
        <f>'[3]Республика Алтай'!U4</f>
        <v>5</v>
      </c>
      <c r="E14" s="59">
        <f t="shared" si="1"/>
        <v>-40</v>
      </c>
    </row>
    <row r="15" spans="1:5" ht="19.5" customHeight="1" x14ac:dyDescent="0.2">
      <c r="A15" s="68" t="s">
        <v>105</v>
      </c>
      <c r="B15" s="68"/>
      <c r="C15" s="58">
        <f>'[3]Республика Алтай'!V4</f>
        <v>3</v>
      </c>
      <c r="D15" s="58">
        <f>'[3]Республика Алтай'!W4</f>
        <v>5</v>
      </c>
      <c r="E15" s="59">
        <f t="shared" si="1"/>
        <v>-40</v>
      </c>
    </row>
    <row r="16" spans="1:5" ht="15.75" x14ac:dyDescent="0.2">
      <c r="A16" s="69" t="s">
        <v>153</v>
      </c>
      <c r="B16" s="69"/>
      <c r="C16" s="69"/>
      <c r="D16" s="69"/>
      <c r="E16" s="69"/>
    </row>
    <row r="17" spans="1:5" ht="25.5" customHeight="1" x14ac:dyDescent="0.2">
      <c r="A17" s="69" t="s">
        <v>92</v>
      </c>
      <c r="B17" s="69"/>
      <c r="C17" s="67">
        <v>2026</v>
      </c>
      <c r="D17" s="67">
        <v>2025</v>
      </c>
      <c r="E17" s="67" t="s">
        <v>93</v>
      </c>
    </row>
    <row r="18" spans="1:5" ht="20.25" x14ac:dyDescent="0.2">
      <c r="A18" s="68" t="s">
        <v>94</v>
      </c>
      <c r="B18" s="68"/>
      <c r="C18" s="58">
        <f>'[3]Республика Алтай'!X4</f>
        <v>637</v>
      </c>
      <c r="D18" s="58">
        <f>'[3]Республика Алтай'!Y4</f>
        <v>673</v>
      </c>
      <c r="E18" s="59">
        <f t="shared" ref="E18:E24" si="2">C18*100/D18-100</f>
        <v>-5.3491827637444231</v>
      </c>
    </row>
    <row r="19" spans="1:5" ht="20.25" x14ac:dyDescent="0.2">
      <c r="A19" s="68" t="s">
        <v>95</v>
      </c>
      <c r="B19" s="68"/>
      <c r="C19" s="58">
        <f>'[3]Республика Алтай'!Z4</f>
        <v>120</v>
      </c>
      <c r="D19" s="58">
        <f>'[3]Республика Алтай'!AA4</f>
        <v>93</v>
      </c>
      <c r="E19" s="59">
        <f t="shared" si="2"/>
        <v>29.032258064516128</v>
      </c>
    </row>
    <row r="20" spans="1:5" ht="33.75" customHeight="1" x14ac:dyDescent="0.2">
      <c r="A20" s="68" t="s">
        <v>96</v>
      </c>
      <c r="B20" s="68"/>
      <c r="C20" s="58">
        <f>'[3]Республика Алтай'!AB4</f>
        <v>63</v>
      </c>
      <c r="D20" s="58">
        <f>'[3]Республика Алтай'!AC4</f>
        <v>60</v>
      </c>
      <c r="E20" s="59">
        <f t="shared" si="2"/>
        <v>5</v>
      </c>
    </row>
    <row r="21" spans="1:5" ht="20.25" x14ac:dyDescent="0.2">
      <c r="A21" s="68" t="s">
        <v>97</v>
      </c>
      <c r="B21" s="68"/>
      <c r="C21" s="58">
        <f>'[3]Республика Алтай'!AD4</f>
        <v>135</v>
      </c>
      <c r="D21" s="58">
        <f>'[3]Республика Алтай'!AE4</f>
        <v>171</v>
      </c>
      <c r="E21" s="59">
        <f t="shared" si="2"/>
        <v>-21.05263157894737</v>
      </c>
    </row>
    <row r="22" spans="1:5" ht="32.25" customHeight="1" x14ac:dyDescent="0.2">
      <c r="A22" s="68" t="s">
        <v>98</v>
      </c>
      <c r="B22" s="68"/>
      <c r="C22" s="58">
        <f>'[3]Республика Алтай'!AF4</f>
        <v>133</v>
      </c>
      <c r="D22" s="58">
        <f>'[3]Республика Алтай'!AG4</f>
        <v>135</v>
      </c>
      <c r="E22" s="59">
        <f t="shared" si="2"/>
        <v>-1.481481481481481</v>
      </c>
    </row>
    <row r="23" spans="1:5" ht="20.25" x14ac:dyDescent="0.2">
      <c r="A23" s="68" t="s">
        <v>99</v>
      </c>
      <c r="B23" s="68"/>
      <c r="C23" s="58">
        <f>'[3]Республика Алтай'!AH4</f>
        <v>97</v>
      </c>
      <c r="D23" s="58">
        <f>'[3]Республика Алтай'!AI4</f>
        <v>92</v>
      </c>
      <c r="E23" s="59">
        <f t="shared" si="2"/>
        <v>5.4347826086956559</v>
      </c>
    </row>
    <row r="24" spans="1:5" ht="20.25" customHeight="1" x14ac:dyDescent="0.2">
      <c r="A24" s="68" t="s">
        <v>100</v>
      </c>
      <c r="B24" s="68"/>
      <c r="C24" s="58">
        <f>'[3]Республика Алтай'!AJ4</f>
        <v>50</v>
      </c>
      <c r="D24" s="58">
        <f>'[3]Республика Алтай'!AK4</f>
        <v>62</v>
      </c>
      <c r="E24" s="59">
        <f t="shared" si="2"/>
        <v>-19.354838709677423</v>
      </c>
    </row>
    <row r="25" spans="1:5" ht="19.5" customHeight="1" x14ac:dyDescent="0.2">
      <c r="A25" s="60"/>
      <c r="B25" s="60" t="s">
        <v>101</v>
      </c>
      <c r="C25" s="61">
        <f>C24/C23*100</f>
        <v>51.546391752577314</v>
      </c>
      <c r="D25" s="61">
        <f>D24/D23*100</f>
        <v>67.391304347826093</v>
      </c>
      <c r="E25" s="62">
        <f>C25*100/D25-100</f>
        <v>-23.511805786498186</v>
      </c>
    </row>
    <row r="26" spans="1:5" ht="34.5" customHeight="1" x14ac:dyDescent="0.2">
      <c r="A26" s="68" t="s">
        <v>102</v>
      </c>
      <c r="B26" s="68"/>
      <c r="C26" s="58">
        <f>'[3]Республика Алтай'!AL4</f>
        <v>23</v>
      </c>
      <c r="D26" s="58">
        <f>'[3]Республика Алтай'!AM4</f>
        <v>10</v>
      </c>
      <c r="E26" s="59">
        <f t="shared" ref="E26:E29" si="3">C26*100/D26-100</f>
        <v>130</v>
      </c>
    </row>
    <row r="27" spans="1:5" ht="20.25" customHeight="1" x14ac:dyDescent="0.2">
      <c r="A27" s="68" t="s">
        <v>103</v>
      </c>
      <c r="B27" s="68"/>
      <c r="C27" s="58">
        <f>'[3]Республика Алтай'!AN4</f>
        <v>32</v>
      </c>
      <c r="D27" s="58">
        <f>'[3]Республика Алтай'!AO4</f>
        <v>27</v>
      </c>
      <c r="E27" s="59">
        <f t="shared" si="3"/>
        <v>18.518518518518519</v>
      </c>
    </row>
    <row r="28" spans="1:5" ht="30.75" customHeight="1" x14ac:dyDescent="0.2">
      <c r="A28" s="68" t="s">
        <v>104</v>
      </c>
      <c r="B28" s="68"/>
      <c r="C28" s="58">
        <f>'[3]Республика Алтай'!AP4</f>
        <v>1</v>
      </c>
      <c r="D28" s="58">
        <f>'[3]Республика Алтай'!AQ4</f>
        <v>1</v>
      </c>
      <c r="E28" s="59">
        <f t="shared" si="3"/>
        <v>0</v>
      </c>
    </row>
    <row r="29" spans="1:5" ht="20.25" x14ac:dyDescent="0.2">
      <c r="A29" s="68" t="s">
        <v>105</v>
      </c>
      <c r="B29" s="68"/>
      <c r="C29" s="58">
        <f>'[3]Республика Алтай'!AR4</f>
        <v>0</v>
      </c>
      <c r="D29" s="58">
        <f>'[3]Республика Алтай'!AS4</f>
        <v>1</v>
      </c>
      <c r="E29" s="59">
        <f t="shared" si="3"/>
        <v>-100</v>
      </c>
    </row>
    <row r="30" spans="1:5" ht="15.75" x14ac:dyDescent="0.2">
      <c r="A30" s="69" t="s">
        <v>154</v>
      </c>
      <c r="B30" s="69"/>
      <c r="C30" s="69"/>
      <c r="D30" s="69"/>
      <c r="E30" s="69"/>
    </row>
    <row r="31" spans="1:5" ht="15.75" x14ac:dyDescent="0.2">
      <c r="A31" s="69" t="s">
        <v>92</v>
      </c>
      <c r="B31" s="69"/>
      <c r="C31" s="67">
        <v>2026</v>
      </c>
      <c r="D31" s="67">
        <v>2025</v>
      </c>
      <c r="E31" s="67" t="s">
        <v>93</v>
      </c>
    </row>
    <row r="32" spans="1:5" ht="20.25" x14ac:dyDescent="0.2">
      <c r="A32" s="68" t="s">
        <v>94</v>
      </c>
      <c r="B32" s="68"/>
      <c r="C32" s="58">
        <f>'[3]Республика Алтай'!AT4</f>
        <v>2213</v>
      </c>
      <c r="D32" s="58">
        <f>'[3]Республика Алтай'!AU4</f>
        <v>2007</v>
      </c>
      <c r="E32" s="59">
        <f t="shared" ref="E32:E38" si="4">C32*100/D32-100</f>
        <v>10.264075734927758</v>
      </c>
    </row>
    <row r="33" spans="1:5" ht="20.25" x14ac:dyDescent="0.2">
      <c r="A33" s="68" t="s">
        <v>95</v>
      </c>
      <c r="B33" s="68"/>
      <c r="C33" s="58">
        <f>'[3]Республика Алтай'!AV4</f>
        <v>129</v>
      </c>
      <c r="D33" s="58">
        <f>'[3]Республика Алтай'!AW4</f>
        <v>116</v>
      </c>
      <c r="E33" s="59">
        <f t="shared" si="4"/>
        <v>11.206896551724142</v>
      </c>
    </row>
    <row r="34" spans="1:5" ht="30" customHeight="1" x14ac:dyDescent="0.2">
      <c r="A34" s="68" t="s">
        <v>96</v>
      </c>
      <c r="B34" s="68"/>
      <c r="C34" s="58">
        <f>'[3]Республика Алтай'!AX4</f>
        <v>48</v>
      </c>
      <c r="D34" s="58">
        <f>'[3]Республика Алтай'!AY4</f>
        <v>71</v>
      </c>
      <c r="E34" s="59">
        <f t="shared" si="4"/>
        <v>-32.394366197183103</v>
      </c>
    </row>
    <row r="35" spans="1:5" ht="20.25" x14ac:dyDescent="0.2">
      <c r="A35" s="68" t="s">
        <v>97</v>
      </c>
      <c r="B35" s="68"/>
      <c r="C35" s="58">
        <f>'[3]Республика Алтай'!AZ4</f>
        <v>159</v>
      </c>
      <c r="D35" s="58">
        <f>'[3]Республика Алтай'!BA4</f>
        <v>113</v>
      </c>
      <c r="E35" s="59">
        <f t="shared" si="4"/>
        <v>40.707964601769902</v>
      </c>
    </row>
    <row r="36" spans="1:5" ht="33.75" customHeight="1" x14ac:dyDescent="0.2">
      <c r="A36" s="68" t="s">
        <v>98</v>
      </c>
      <c r="B36" s="68"/>
      <c r="C36" s="58">
        <f>'[3]Республика Алтай'!BB4</f>
        <v>52</v>
      </c>
      <c r="D36" s="58">
        <f>'[3]Республика Алтай'!BC4</f>
        <v>45</v>
      </c>
      <c r="E36" s="59">
        <f t="shared" si="4"/>
        <v>15.555555555555557</v>
      </c>
    </row>
    <row r="37" spans="1:5" ht="20.25" x14ac:dyDescent="0.2">
      <c r="A37" s="68" t="s">
        <v>99</v>
      </c>
      <c r="B37" s="68"/>
      <c r="C37" s="58">
        <f>'[3]Республика Алтай'!BD4</f>
        <v>745</v>
      </c>
      <c r="D37" s="58">
        <f>'[3]Республика Алтай'!BE4</f>
        <v>635</v>
      </c>
      <c r="E37" s="59">
        <f t="shared" si="4"/>
        <v>17.322834645669289</v>
      </c>
    </row>
    <row r="38" spans="1:5" ht="20.25" customHeight="1" x14ac:dyDescent="0.2">
      <c r="A38" s="68" t="s">
        <v>100</v>
      </c>
      <c r="B38" s="68"/>
      <c r="C38" s="58">
        <f>'[3]Республика Алтай'!BF4</f>
        <v>435</v>
      </c>
      <c r="D38" s="58">
        <f>'[3]Республика Алтай'!BG4</f>
        <v>440</v>
      </c>
      <c r="E38" s="59">
        <f t="shared" si="4"/>
        <v>-1.1363636363636402</v>
      </c>
    </row>
    <row r="39" spans="1:5" ht="19.5" customHeight="1" x14ac:dyDescent="0.2">
      <c r="A39" s="60"/>
      <c r="B39" s="60" t="s">
        <v>101</v>
      </c>
      <c r="C39" s="61">
        <f>C38/C37*100</f>
        <v>58.389261744966447</v>
      </c>
      <c r="D39" s="61">
        <f>D38/D37*100</f>
        <v>69.29133858267717</v>
      </c>
      <c r="E39" s="62">
        <f>C39*100/D39-100</f>
        <v>-15.733679072605256</v>
      </c>
    </row>
    <row r="40" spans="1:5" ht="32.25" customHeight="1" x14ac:dyDescent="0.2">
      <c r="A40" s="68" t="s">
        <v>102</v>
      </c>
      <c r="B40" s="68"/>
      <c r="C40" s="58">
        <f>'[3]Республика Алтай'!BH4</f>
        <v>50</v>
      </c>
      <c r="D40" s="58">
        <f>'[3]Республика Алтай'!BI4</f>
        <v>55</v>
      </c>
      <c r="E40" s="59">
        <f t="shared" ref="E40:E42" si="5">C40*100/D40-100</f>
        <v>-9.0909090909090935</v>
      </c>
    </row>
    <row r="41" spans="1:5" ht="20.25" customHeight="1" x14ac:dyDescent="0.2">
      <c r="A41" s="68" t="s">
        <v>103</v>
      </c>
      <c r="B41" s="68"/>
      <c r="C41" s="58">
        <f>'[3]Республика Алтай'!BJ4</f>
        <v>161</v>
      </c>
      <c r="D41" s="58">
        <f>'[3]Республика Алтай'!BK4</f>
        <v>131</v>
      </c>
      <c r="E41" s="59">
        <f t="shared" si="5"/>
        <v>22.900763358778633</v>
      </c>
    </row>
    <row r="42" spans="1:5" ht="34.5" customHeight="1" x14ac:dyDescent="0.2">
      <c r="A42" s="68" t="s">
        <v>104</v>
      </c>
      <c r="B42" s="68"/>
      <c r="C42" s="58">
        <f>'[3]Республика Алтай'!BL4</f>
        <v>0</v>
      </c>
      <c r="D42" s="58">
        <f>'[3]Республика Алтай'!BM4</f>
        <v>1</v>
      </c>
      <c r="E42" s="59">
        <f t="shared" si="5"/>
        <v>-100</v>
      </c>
    </row>
    <row r="43" spans="1:5" ht="20.25" x14ac:dyDescent="0.2">
      <c r="A43" s="68" t="s">
        <v>105</v>
      </c>
      <c r="B43" s="68"/>
      <c r="C43" s="58">
        <f>'[3]Республика Алтай'!BN4</f>
        <v>0</v>
      </c>
      <c r="D43" s="58">
        <f>'[3]Республика Алтай'!BO4</f>
        <v>0</v>
      </c>
      <c r="E43" s="59">
        <v>0</v>
      </c>
    </row>
  </sheetData>
  <mergeCells count="40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B17"/>
    <mergeCell ref="A18:B18"/>
    <mergeCell ref="A32:B32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30:E30"/>
    <mergeCell ref="A31:B31"/>
    <mergeCell ref="A40:B40"/>
    <mergeCell ref="A41:B41"/>
    <mergeCell ref="A42:B42"/>
    <mergeCell ref="A43:B43"/>
    <mergeCell ref="A33:B33"/>
    <mergeCell ref="A34:B34"/>
    <mergeCell ref="A35:B35"/>
    <mergeCell ref="A36:B36"/>
    <mergeCell ref="A37:B37"/>
    <mergeCell ref="A38:B38"/>
  </mergeCells>
  <pageMargins left="0.59055118110236227" right="0.31496062992125984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/>
  <dimension ref="A1:AS5"/>
  <sheetViews>
    <sheetView workbookViewId="0">
      <selection activeCell="D3" sqref="D3:W3"/>
    </sheetView>
  </sheetViews>
  <sheetFormatPr defaultColWidth="5.5703125" defaultRowHeight="12.75" x14ac:dyDescent="0.2"/>
  <cols>
    <col min="1" max="16384" width="5.5703125" style="3"/>
  </cols>
  <sheetData>
    <row r="1" spans="1:45" ht="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</row>
    <row r="2" spans="1:45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41.75" customHeight="1" thickBot="1" x14ac:dyDescent="0.3">
      <c r="A3" s="18"/>
      <c r="B3" s="25" t="s">
        <v>155</v>
      </c>
      <c r="C3" s="27" t="s">
        <v>2</v>
      </c>
      <c r="D3" s="25" t="s">
        <v>156</v>
      </c>
      <c r="E3" s="27" t="s">
        <v>2</v>
      </c>
      <c r="F3" s="25" t="s">
        <v>157</v>
      </c>
      <c r="G3" s="27" t="s">
        <v>2</v>
      </c>
      <c r="H3" s="25" t="s">
        <v>158</v>
      </c>
      <c r="I3" s="27" t="s">
        <v>2</v>
      </c>
      <c r="J3" s="25" t="s">
        <v>159</v>
      </c>
      <c r="K3" s="27" t="s">
        <v>2</v>
      </c>
      <c r="L3" s="25" t="s">
        <v>160</v>
      </c>
      <c r="M3" s="27" t="s">
        <v>2</v>
      </c>
      <c r="N3" s="25" t="s">
        <v>161</v>
      </c>
      <c r="O3" s="27" t="s">
        <v>2</v>
      </c>
      <c r="P3" s="25" t="s">
        <v>162</v>
      </c>
      <c r="Q3" s="27" t="s">
        <v>2</v>
      </c>
      <c r="R3" s="25" t="s">
        <v>163</v>
      </c>
      <c r="S3" s="27" t="s">
        <v>2</v>
      </c>
      <c r="T3" s="25" t="s">
        <v>164</v>
      </c>
      <c r="U3" s="27" t="s">
        <v>2</v>
      </c>
      <c r="V3" s="25" t="s">
        <v>165</v>
      </c>
      <c r="W3" s="27" t="s">
        <v>2</v>
      </c>
      <c r="X3" s="26" t="s">
        <v>166</v>
      </c>
      <c r="Y3" s="27" t="s">
        <v>2</v>
      </c>
      <c r="Z3" s="26" t="s">
        <v>167</v>
      </c>
      <c r="AA3" s="27" t="s">
        <v>2</v>
      </c>
      <c r="AB3" s="26" t="s">
        <v>168</v>
      </c>
      <c r="AC3" s="27" t="s">
        <v>2</v>
      </c>
      <c r="AD3" s="26" t="s">
        <v>169</v>
      </c>
      <c r="AE3" s="27" t="s">
        <v>2</v>
      </c>
      <c r="AF3" s="26" t="s">
        <v>170</v>
      </c>
      <c r="AG3" s="27" t="s">
        <v>2</v>
      </c>
      <c r="AH3" s="26" t="s">
        <v>171</v>
      </c>
      <c r="AI3" s="27" t="s">
        <v>2</v>
      </c>
      <c r="AJ3" s="26" t="s">
        <v>172</v>
      </c>
      <c r="AK3" s="27" t="s">
        <v>2</v>
      </c>
      <c r="AL3" s="26" t="s">
        <v>173</v>
      </c>
      <c r="AM3" s="27" t="s">
        <v>2</v>
      </c>
      <c r="AN3" s="26" t="s">
        <v>174</v>
      </c>
      <c r="AO3" s="27" t="s">
        <v>2</v>
      </c>
      <c r="AP3" s="26" t="s">
        <v>175</v>
      </c>
      <c r="AQ3" s="27" t="s">
        <v>2</v>
      </c>
      <c r="AR3" s="26" t="s">
        <v>176</v>
      </c>
      <c r="AS3" s="27" t="s">
        <v>2</v>
      </c>
    </row>
    <row r="4" spans="1:45" ht="64.5" thickBot="1" x14ac:dyDescent="0.25">
      <c r="A4" s="20" t="s">
        <v>24</v>
      </c>
      <c r="B4" s="28">
        <v>533</v>
      </c>
      <c r="C4" s="28">
        <v>262</v>
      </c>
      <c r="D4" s="28">
        <v>65</v>
      </c>
      <c r="E4" s="28">
        <v>52</v>
      </c>
      <c r="F4" s="28">
        <v>6</v>
      </c>
      <c r="G4" s="28">
        <v>24</v>
      </c>
      <c r="H4" s="28">
        <v>0</v>
      </c>
      <c r="I4" s="28">
        <v>0</v>
      </c>
      <c r="J4" s="28">
        <v>17</v>
      </c>
      <c r="K4" s="28">
        <v>26</v>
      </c>
      <c r="L4" s="28">
        <v>50</v>
      </c>
      <c r="M4" s="28">
        <v>52</v>
      </c>
      <c r="N4" s="28">
        <v>10</v>
      </c>
      <c r="O4" s="28">
        <v>6</v>
      </c>
      <c r="P4" s="28">
        <v>10</v>
      </c>
      <c r="Q4" s="28">
        <v>2</v>
      </c>
      <c r="R4" s="28">
        <v>0</v>
      </c>
      <c r="S4" s="28">
        <v>1</v>
      </c>
      <c r="T4" s="28">
        <v>1</v>
      </c>
      <c r="U4" s="28">
        <v>0</v>
      </c>
      <c r="V4" s="28">
        <v>1</v>
      </c>
      <c r="W4" s="28">
        <v>0</v>
      </c>
      <c r="X4" s="28">
        <v>420</v>
      </c>
      <c r="Y4" s="28">
        <v>216</v>
      </c>
      <c r="Z4" s="28">
        <v>26</v>
      </c>
      <c r="AA4" s="28">
        <v>2</v>
      </c>
      <c r="AB4" s="28">
        <v>5</v>
      </c>
      <c r="AC4" s="28">
        <v>9</v>
      </c>
      <c r="AD4" s="28">
        <v>48</v>
      </c>
      <c r="AE4" s="28">
        <v>38</v>
      </c>
      <c r="AF4" s="28">
        <v>44</v>
      </c>
      <c r="AG4" s="28">
        <v>31</v>
      </c>
      <c r="AH4" s="28">
        <v>104</v>
      </c>
      <c r="AI4" s="28">
        <v>78</v>
      </c>
      <c r="AJ4" s="28">
        <v>54</v>
      </c>
      <c r="AK4" s="28">
        <v>26</v>
      </c>
      <c r="AL4" s="28">
        <v>0</v>
      </c>
      <c r="AM4" s="28">
        <v>0</v>
      </c>
      <c r="AN4" s="28">
        <v>3</v>
      </c>
      <c r="AO4" s="28">
        <v>1</v>
      </c>
      <c r="AP4" s="28">
        <v>2</v>
      </c>
      <c r="AQ4" s="28">
        <v>0</v>
      </c>
      <c r="AR4" s="28">
        <v>1</v>
      </c>
      <c r="AS4" s="28">
        <v>0</v>
      </c>
    </row>
    <row r="5" spans="1:45" x14ac:dyDescent="0.2">
      <c r="A5" s="22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/>
  <dimension ref="A1:E30"/>
  <sheetViews>
    <sheetView view="pageBreakPreview" zoomScale="85" zoomScaleNormal="100" zoomScaleSheetLayoutView="85" workbookViewId="0">
      <selection sqref="A1:E30"/>
    </sheetView>
  </sheetViews>
  <sheetFormatPr defaultColWidth="85.85546875" defaultRowHeight="12.75" x14ac:dyDescent="0.2"/>
  <cols>
    <col min="1" max="1" width="44.5703125" style="3" customWidth="1"/>
    <col min="2" max="2" width="17.7109375" style="3" customWidth="1"/>
    <col min="3" max="3" width="12.28515625" style="15" bestFit="1" customWidth="1"/>
    <col min="4" max="4" width="13" style="15" customWidth="1"/>
    <col min="5" max="5" width="12.28515625" style="3" bestFit="1" customWidth="1"/>
    <col min="6" max="208" width="8.42578125" style="3" customWidth="1"/>
    <col min="209" max="16384" width="85.85546875" style="3"/>
  </cols>
  <sheetData>
    <row r="1" spans="1:5" ht="15.75" x14ac:dyDescent="0.2">
      <c r="A1" s="74" t="str">
        <f>'[4]Республика Алтай'!A1</f>
        <v>январь-май 2026</v>
      </c>
      <c r="B1" s="74"/>
      <c r="C1" s="74"/>
      <c r="D1" s="74"/>
      <c r="E1" s="74"/>
    </row>
    <row r="2" spans="1:5" ht="15.75" customHeight="1" x14ac:dyDescent="0.2">
      <c r="A2" s="69" t="s">
        <v>177</v>
      </c>
      <c r="B2" s="69"/>
      <c r="C2" s="69"/>
      <c r="D2" s="69"/>
      <c r="E2" s="69"/>
    </row>
    <row r="3" spans="1:5" ht="25.5" customHeight="1" x14ac:dyDescent="0.2">
      <c r="A3" s="69" t="s">
        <v>92</v>
      </c>
      <c r="B3" s="69"/>
      <c r="C3" s="67">
        <v>2026</v>
      </c>
      <c r="D3" s="67">
        <v>2025</v>
      </c>
      <c r="E3" s="67" t="s">
        <v>93</v>
      </c>
    </row>
    <row r="4" spans="1:5" ht="20.25" x14ac:dyDescent="0.2">
      <c r="A4" s="68" t="s">
        <v>94</v>
      </c>
      <c r="B4" s="68"/>
      <c r="C4" s="58">
        <f>'[4]Республика Алтай'!B4</f>
        <v>2641</v>
      </c>
      <c r="D4" s="58">
        <f>'[4]Республика Алтай'!C4</f>
        <v>2549</v>
      </c>
      <c r="E4" s="59">
        <f t="shared" ref="E4:E10" si="0">C4*100/D4-100</f>
        <v>3.6092585327579485</v>
      </c>
    </row>
    <row r="5" spans="1:5" ht="20.25" x14ac:dyDescent="0.2">
      <c r="A5" s="68" t="s">
        <v>95</v>
      </c>
      <c r="B5" s="68"/>
      <c r="C5" s="58">
        <f>'[4]Республика Алтай'!D4</f>
        <v>474</v>
      </c>
      <c r="D5" s="58">
        <f>'[4]Республика Алтай'!E4</f>
        <v>474</v>
      </c>
      <c r="E5" s="59">
        <f t="shared" si="0"/>
        <v>0</v>
      </c>
    </row>
    <row r="6" spans="1:5" ht="32.25" customHeight="1" x14ac:dyDescent="0.2">
      <c r="A6" s="68" t="s">
        <v>96</v>
      </c>
      <c r="B6" s="68"/>
      <c r="C6" s="58">
        <f>'[4]Республика Алтай'!F4</f>
        <v>294</v>
      </c>
      <c r="D6" s="58">
        <f>'[4]Республика Алтай'!G4</f>
        <v>379</v>
      </c>
      <c r="E6" s="59">
        <f t="shared" si="0"/>
        <v>-22.427440633245382</v>
      </c>
    </row>
    <row r="7" spans="1:5" ht="20.25" x14ac:dyDescent="0.2">
      <c r="A7" s="68" t="s">
        <v>97</v>
      </c>
      <c r="B7" s="68"/>
      <c r="C7" s="58">
        <f>'[4]Республика Алтай'!H4</f>
        <v>26</v>
      </c>
      <c r="D7" s="58">
        <f>'[4]Республика Алтай'!I4</f>
        <v>19</v>
      </c>
      <c r="E7" s="59">
        <f t="shared" si="0"/>
        <v>36.84210526315789</v>
      </c>
    </row>
    <row r="8" spans="1:5" ht="30" customHeight="1" x14ac:dyDescent="0.2">
      <c r="A8" s="68" t="s">
        <v>98</v>
      </c>
      <c r="B8" s="68"/>
      <c r="C8" s="58">
        <f>'[4]Республика Алтай'!J4</f>
        <v>9</v>
      </c>
      <c r="D8" s="58">
        <f>'[4]Республика Алтай'!K4</f>
        <v>5</v>
      </c>
      <c r="E8" s="59">
        <f t="shared" si="0"/>
        <v>80</v>
      </c>
    </row>
    <row r="9" spans="1:5" ht="20.25" x14ac:dyDescent="0.2">
      <c r="A9" s="68" t="s">
        <v>99</v>
      </c>
      <c r="B9" s="68"/>
      <c r="C9" s="58">
        <f>'[4]Республика Алтай'!L4</f>
        <v>600</v>
      </c>
      <c r="D9" s="58">
        <f>'[4]Республика Алтай'!M4</f>
        <v>548</v>
      </c>
      <c r="E9" s="59">
        <f t="shared" si="0"/>
        <v>9.4890510948905131</v>
      </c>
    </row>
    <row r="10" spans="1:5" ht="20.25" customHeight="1" x14ac:dyDescent="0.2">
      <c r="A10" s="68" t="s">
        <v>100</v>
      </c>
      <c r="B10" s="68"/>
      <c r="C10" s="58">
        <f>'[4]Республика Алтай'!N4</f>
        <v>327</v>
      </c>
      <c r="D10" s="58">
        <f>'[4]Республика Алтай'!O4</f>
        <v>286</v>
      </c>
      <c r="E10" s="59">
        <f t="shared" si="0"/>
        <v>14.335664335664333</v>
      </c>
    </row>
    <row r="11" spans="1:5" ht="19.5" customHeight="1" x14ac:dyDescent="0.2">
      <c r="A11" s="60"/>
      <c r="B11" s="60" t="s">
        <v>101</v>
      </c>
      <c r="C11" s="61">
        <f>C10/C9*100</f>
        <v>54.500000000000007</v>
      </c>
      <c r="D11" s="61">
        <f>D10/D9*100</f>
        <v>52.189781021897808</v>
      </c>
      <c r="E11" s="62">
        <f>C11*100/D11-100</f>
        <v>4.4265734265734551</v>
      </c>
    </row>
    <row r="12" spans="1:5" ht="32.25" customHeight="1" x14ac:dyDescent="0.2">
      <c r="A12" s="68" t="s">
        <v>102</v>
      </c>
      <c r="B12" s="68"/>
      <c r="C12" s="58">
        <f>'[4]Республика Алтай'!P4</f>
        <v>35</v>
      </c>
      <c r="D12" s="58">
        <f>'[4]Республика Алтай'!Q4</f>
        <v>41</v>
      </c>
      <c r="E12" s="59">
        <f t="shared" ref="E12:E15" si="1">C12*100/D12-100</f>
        <v>-14.634146341463421</v>
      </c>
    </row>
    <row r="13" spans="1:5" ht="20.25" customHeight="1" x14ac:dyDescent="0.2">
      <c r="A13" s="68" t="s">
        <v>103</v>
      </c>
      <c r="B13" s="68"/>
      <c r="C13" s="58">
        <f>'[4]Республика Алтай'!R4</f>
        <v>139</v>
      </c>
      <c r="D13" s="58">
        <f>'[4]Республика Алтай'!S4</f>
        <v>132</v>
      </c>
      <c r="E13" s="59">
        <f t="shared" si="1"/>
        <v>5.3030303030302974</v>
      </c>
    </row>
    <row r="14" spans="1:5" ht="49.5" customHeight="1" x14ac:dyDescent="0.2">
      <c r="A14" s="68" t="s">
        <v>104</v>
      </c>
      <c r="B14" s="68"/>
      <c r="C14" s="58">
        <f>'[4]Республика Алтай'!T4</f>
        <v>0</v>
      </c>
      <c r="D14" s="58">
        <f>'[4]Республика Алтай'!U4</f>
        <v>1</v>
      </c>
      <c r="E14" s="59">
        <f t="shared" si="1"/>
        <v>-100</v>
      </c>
    </row>
    <row r="15" spans="1:5" ht="20.25" x14ac:dyDescent="0.2">
      <c r="A15" s="68" t="s">
        <v>105</v>
      </c>
      <c r="B15" s="68"/>
      <c r="C15" s="58">
        <f>'[4]Республика Алтай'!V4</f>
        <v>0</v>
      </c>
      <c r="D15" s="58">
        <f>'[4]Республика Алтай'!W4</f>
        <v>1</v>
      </c>
      <c r="E15" s="59">
        <f t="shared" si="1"/>
        <v>-100</v>
      </c>
    </row>
    <row r="16" spans="1:5" ht="20.25" customHeight="1" x14ac:dyDescent="0.2">
      <c r="A16" s="74"/>
      <c r="B16" s="74"/>
      <c r="C16" s="74"/>
      <c r="D16" s="74"/>
      <c r="E16" s="74"/>
    </row>
    <row r="17" spans="1:5" ht="23.25" customHeight="1" x14ac:dyDescent="0.2">
      <c r="A17" s="69" t="s">
        <v>178</v>
      </c>
      <c r="B17" s="69"/>
      <c r="C17" s="69"/>
      <c r="D17" s="69"/>
      <c r="E17" s="69"/>
    </row>
    <row r="18" spans="1:5" ht="25.5" customHeight="1" x14ac:dyDescent="0.2">
      <c r="A18" s="69" t="s">
        <v>92</v>
      </c>
      <c r="B18" s="69"/>
      <c r="C18" s="67">
        <v>2026</v>
      </c>
      <c r="D18" s="67">
        <v>2025</v>
      </c>
      <c r="E18" s="67" t="s">
        <v>93</v>
      </c>
    </row>
    <row r="19" spans="1:5" ht="17.25" customHeight="1" x14ac:dyDescent="0.2">
      <c r="A19" s="68" t="s">
        <v>94</v>
      </c>
      <c r="B19" s="68"/>
      <c r="C19" s="58">
        <f>'[4]Республика Алтай'!X4</f>
        <v>3652</v>
      </c>
      <c r="D19" s="58">
        <f>'[4]Республика Алтай'!Y4</f>
        <v>3365</v>
      </c>
      <c r="E19" s="59">
        <f t="shared" ref="E19:E25" si="2">C19*100/D19-100</f>
        <v>8.5289747399702804</v>
      </c>
    </row>
    <row r="20" spans="1:5" ht="17.25" customHeight="1" x14ac:dyDescent="0.2">
      <c r="A20" s="68" t="s">
        <v>95</v>
      </c>
      <c r="B20" s="68"/>
      <c r="C20" s="58">
        <f>'[4]Республика Алтай'!Z4</f>
        <v>376</v>
      </c>
      <c r="D20" s="58">
        <f>'[4]Республика Алтай'!AA4</f>
        <v>320</v>
      </c>
      <c r="E20" s="59">
        <f t="shared" si="2"/>
        <v>17.5</v>
      </c>
    </row>
    <row r="21" spans="1:5" ht="30" customHeight="1" x14ac:dyDescent="0.2">
      <c r="A21" s="68" t="s">
        <v>96</v>
      </c>
      <c r="B21" s="68"/>
      <c r="C21" s="58">
        <f>'[4]Республика Алтай'!AB4</f>
        <v>216</v>
      </c>
      <c r="D21" s="58">
        <f>'[4]Республика Алтай'!AC4</f>
        <v>234</v>
      </c>
      <c r="E21" s="59">
        <f t="shared" si="2"/>
        <v>-7.6923076923076934</v>
      </c>
    </row>
    <row r="22" spans="1:5" ht="26.25" customHeight="1" x14ac:dyDescent="0.2">
      <c r="A22" s="68" t="s">
        <v>97</v>
      </c>
      <c r="B22" s="68"/>
      <c r="C22" s="58">
        <f>'[4]Республика Алтай'!AD4</f>
        <v>165</v>
      </c>
      <c r="D22" s="58">
        <f>'[4]Республика Алтай'!AE4</f>
        <v>199</v>
      </c>
      <c r="E22" s="59">
        <f t="shared" si="2"/>
        <v>-17.085427135678387</v>
      </c>
    </row>
    <row r="23" spans="1:5" ht="31.5" customHeight="1" x14ac:dyDescent="0.2">
      <c r="A23" s="68" t="s">
        <v>98</v>
      </c>
      <c r="B23" s="68"/>
      <c r="C23" s="58">
        <f>'[4]Республика Алтай'!AF4</f>
        <v>70</v>
      </c>
      <c r="D23" s="58">
        <f>'[4]Республика Алтай'!AG4</f>
        <v>93</v>
      </c>
      <c r="E23" s="59">
        <f t="shared" si="2"/>
        <v>-24.731182795698928</v>
      </c>
    </row>
    <row r="24" spans="1:5" ht="18" customHeight="1" x14ac:dyDescent="0.2">
      <c r="A24" s="68" t="s">
        <v>99</v>
      </c>
      <c r="B24" s="68"/>
      <c r="C24" s="58">
        <f>'[4]Республика Алтай'!AH4</f>
        <v>770</v>
      </c>
      <c r="D24" s="58">
        <f>'[4]Республика Алтай'!AI4</f>
        <v>706</v>
      </c>
      <c r="E24" s="59">
        <f t="shared" si="2"/>
        <v>9.0651558073654428</v>
      </c>
    </row>
    <row r="25" spans="1:5" ht="18" customHeight="1" x14ac:dyDescent="0.2">
      <c r="A25" s="68" t="s">
        <v>100</v>
      </c>
      <c r="B25" s="68"/>
      <c r="C25" s="58">
        <f>'[4]Республика Алтай'!AJ4</f>
        <v>498</v>
      </c>
      <c r="D25" s="58">
        <f>'[4]Республика Алтай'!AK4</f>
        <v>516</v>
      </c>
      <c r="E25" s="59">
        <f t="shared" si="2"/>
        <v>-3.4883720930232585</v>
      </c>
    </row>
    <row r="26" spans="1:5" ht="19.5" customHeight="1" x14ac:dyDescent="0.2">
      <c r="A26" s="60"/>
      <c r="B26" s="60" t="s">
        <v>101</v>
      </c>
      <c r="C26" s="61">
        <f>C25/C24*100</f>
        <v>64.675324675324674</v>
      </c>
      <c r="D26" s="61">
        <f>D25/D24*100</f>
        <v>73.087818696883858</v>
      </c>
      <c r="E26" s="62">
        <f>C26*100/D26-100</f>
        <v>-11.510117789187561</v>
      </c>
    </row>
    <row r="27" spans="1:5" ht="33.75" customHeight="1" x14ac:dyDescent="0.2">
      <c r="A27" s="68" t="s">
        <v>102</v>
      </c>
      <c r="B27" s="68"/>
      <c r="C27" s="58">
        <f>'[4]Республика Алтай'!AL4</f>
        <v>69</v>
      </c>
      <c r="D27" s="58">
        <f>'[4]Республика Алтай'!AM4</f>
        <v>63</v>
      </c>
      <c r="E27" s="59">
        <f t="shared" ref="E27:E30" si="3">C27*100/D27-100</f>
        <v>9.5238095238095184</v>
      </c>
    </row>
    <row r="28" spans="1:5" ht="21.75" customHeight="1" x14ac:dyDescent="0.2">
      <c r="A28" s="68" t="s">
        <v>103</v>
      </c>
      <c r="B28" s="68"/>
      <c r="C28" s="58">
        <f>'[4]Республика Алтай'!AN4</f>
        <v>142</v>
      </c>
      <c r="D28" s="58">
        <f>'[4]Республика Алтай'!AO4</f>
        <v>109</v>
      </c>
      <c r="E28" s="59">
        <f t="shared" si="3"/>
        <v>30.275229357798167</v>
      </c>
    </row>
    <row r="29" spans="1:5" ht="32.25" customHeight="1" x14ac:dyDescent="0.2">
      <c r="A29" s="68" t="s">
        <v>104</v>
      </c>
      <c r="B29" s="68"/>
      <c r="C29" s="58">
        <f>'[4]Республика Алтай'!AP4</f>
        <v>1</v>
      </c>
      <c r="D29" s="58">
        <f>'[4]Республика Алтай'!AQ4</f>
        <v>3</v>
      </c>
      <c r="E29" s="59">
        <f t="shared" si="3"/>
        <v>-66.666666666666657</v>
      </c>
    </row>
    <row r="30" spans="1:5" ht="24.75" customHeight="1" x14ac:dyDescent="0.2">
      <c r="A30" s="68" t="s">
        <v>105</v>
      </c>
      <c r="B30" s="68"/>
      <c r="C30" s="58">
        <f>'[4]Республика Алтай'!AR4</f>
        <v>1</v>
      </c>
      <c r="D30" s="58">
        <f>'[4]Республика Алтай'!AS4</f>
        <v>3</v>
      </c>
      <c r="E30" s="59">
        <f t="shared" si="3"/>
        <v>-66.666666666666657</v>
      </c>
    </row>
  </sheetData>
  <mergeCells count="28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E17"/>
    <mergeCell ref="A18:B18"/>
    <mergeCell ref="A27:B27"/>
    <mergeCell ref="A28:B28"/>
    <mergeCell ref="A29:B29"/>
    <mergeCell ref="A30:B30"/>
    <mergeCell ref="A20:B20"/>
    <mergeCell ref="A21:B21"/>
    <mergeCell ref="A22:B22"/>
    <mergeCell ref="A23:B23"/>
    <mergeCell ref="A24:B24"/>
    <mergeCell ref="A25:B25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AI5"/>
  <sheetViews>
    <sheetView workbookViewId="0">
      <selection activeCell="N22" sqref="N22"/>
    </sheetView>
  </sheetViews>
  <sheetFormatPr defaultColWidth="7.28515625" defaultRowHeight="12.75" x14ac:dyDescent="0.2"/>
  <cols>
    <col min="1" max="16384" width="7.28515625" style="3"/>
  </cols>
  <sheetData>
    <row r="1" spans="1:35" ht="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04.25" customHeight="1" thickBot="1" x14ac:dyDescent="0.3">
      <c r="A3" s="18"/>
      <c r="B3" s="26" t="s">
        <v>179</v>
      </c>
      <c r="C3" s="27" t="s">
        <v>2</v>
      </c>
      <c r="D3" s="26" t="s">
        <v>180</v>
      </c>
      <c r="E3" s="27" t="s">
        <v>2</v>
      </c>
      <c r="F3" s="26" t="s">
        <v>181</v>
      </c>
      <c r="G3" s="27" t="s">
        <v>2</v>
      </c>
      <c r="H3" s="26" t="s">
        <v>182</v>
      </c>
      <c r="I3" s="27" t="s">
        <v>2</v>
      </c>
      <c r="J3" s="26" t="s">
        <v>183</v>
      </c>
      <c r="K3" s="27" t="s">
        <v>2</v>
      </c>
      <c r="L3" s="26" t="s">
        <v>184</v>
      </c>
      <c r="M3" s="27" t="s">
        <v>2</v>
      </c>
      <c r="N3" s="26" t="s">
        <v>185</v>
      </c>
      <c r="O3" s="27" t="s">
        <v>2</v>
      </c>
      <c r="P3" s="26" t="s">
        <v>186</v>
      </c>
      <c r="Q3" s="27" t="s">
        <v>2</v>
      </c>
      <c r="R3" s="26" t="s">
        <v>187</v>
      </c>
      <c r="S3" s="27" t="s">
        <v>2</v>
      </c>
      <c r="T3" s="26" t="s">
        <v>188</v>
      </c>
      <c r="U3" s="27" t="s">
        <v>2</v>
      </c>
      <c r="V3" s="26" t="s">
        <v>189</v>
      </c>
      <c r="W3" s="27" t="s">
        <v>2</v>
      </c>
      <c r="X3" s="25" t="s">
        <v>190</v>
      </c>
      <c r="Y3" s="27" t="s">
        <v>2</v>
      </c>
      <c r="Z3" s="25" t="s">
        <v>191</v>
      </c>
      <c r="AA3" s="27" t="s">
        <v>2</v>
      </c>
      <c r="AB3" s="25" t="s">
        <v>192</v>
      </c>
      <c r="AC3" s="27" t="s">
        <v>2</v>
      </c>
      <c r="AD3" s="25" t="s">
        <v>193</v>
      </c>
      <c r="AE3" s="27" t="s">
        <v>2</v>
      </c>
      <c r="AF3" s="25" t="s">
        <v>194</v>
      </c>
      <c r="AG3" s="27" t="s">
        <v>2</v>
      </c>
      <c r="AH3" s="25" t="s">
        <v>195</v>
      </c>
      <c r="AI3" s="27" t="s">
        <v>2</v>
      </c>
    </row>
    <row r="4" spans="1:35" ht="39" thickBot="1" x14ac:dyDescent="0.25">
      <c r="A4" s="20" t="s">
        <v>24</v>
      </c>
      <c r="B4" s="21">
        <v>785</v>
      </c>
      <c r="C4" s="21">
        <v>604</v>
      </c>
      <c r="D4" s="21">
        <v>533</v>
      </c>
      <c r="E4" s="21">
        <v>439</v>
      </c>
      <c r="F4" s="21">
        <v>99</v>
      </c>
      <c r="G4" s="21">
        <v>72</v>
      </c>
      <c r="H4" s="21">
        <v>68</v>
      </c>
      <c r="I4" s="21">
        <v>52</v>
      </c>
      <c r="J4" s="21">
        <v>19</v>
      </c>
      <c r="K4" s="21">
        <v>14</v>
      </c>
      <c r="L4" s="21">
        <v>19</v>
      </c>
      <c r="M4" s="21">
        <v>18</v>
      </c>
      <c r="N4" s="21">
        <v>15</v>
      </c>
      <c r="O4" s="21">
        <v>9</v>
      </c>
      <c r="P4" s="21">
        <v>1</v>
      </c>
      <c r="Q4" s="21">
        <v>17</v>
      </c>
      <c r="R4" s="21">
        <v>206</v>
      </c>
      <c r="S4" s="21">
        <v>210</v>
      </c>
      <c r="T4" s="21">
        <v>2</v>
      </c>
      <c r="U4" s="21">
        <v>0</v>
      </c>
      <c r="V4" s="21">
        <v>50</v>
      </c>
      <c r="W4" s="21">
        <v>43</v>
      </c>
      <c r="X4" s="21">
        <v>6</v>
      </c>
      <c r="Y4" s="21">
        <v>8</v>
      </c>
      <c r="Z4" s="21">
        <v>17</v>
      </c>
      <c r="AA4" s="21">
        <v>20</v>
      </c>
      <c r="AB4" s="21">
        <v>0</v>
      </c>
      <c r="AC4" s="21">
        <v>0</v>
      </c>
      <c r="AD4" s="21">
        <v>4</v>
      </c>
      <c r="AE4" s="21">
        <v>2</v>
      </c>
      <c r="AF4" s="21">
        <v>8</v>
      </c>
      <c r="AG4" s="21">
        <v>0</v>
      </c>
      <c r="AH4" s="21">
        <v>1</v>
      </c>
      <c r="AI4" s="21">
        <v>0</v>
      </c>
    </row>
    <row r="5" spans="1:35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/>
  <dimension ref="A1:E24"/>
  <sheetViews>
    <sheetView view="pageBreakPreview" zoomScale="85" zoomScaleNormal="100" zoomScaleSheetLayoutView="85" workbookViewId="0">
      <selection sqref="A1:E24"/>
    </sheetView>
  </sheetViews>
  <sheetFormatPr defaultColWidth="85.85546875" defaultRowHeight="12.75" x14ac:dyDescent="0.2"/>
  <cols>
    <col min="1" max="1" width="44.5703125" style="3" customWidth="1"/>
    <col min="2" max="2" width="16.7109375" style="3" customWidth="1"/>
    <col min="3" max="3" width="12.28515625" style="15" bestFit="1" customWidth="1"/>
    <col min="4" max="4" width="13" style="15" customWidth="1"/>
    <col min="5" max="5" width="12.28515625" style="3" bestFit="1" customWidth="1"/>
    <col min="6" max="206" width="8.42578125" style="3" customWidth="1"/>
    <col min="207" max="16384" width="85.85546875" style="3"/>
  </cols>
  <sheetData>
    <row r="1" spans="1:5" s="30" customFormat="1" ht="20.25" customHeight="1" x14ac:dyDescent="0.2">
      <c r="A1" s="72" t="str">
        <f>'[5]Республика Алтай'!A1</f>
        <v>январь-май 2026</v>
      </c>
      <c r="B1" s="72"/>
      <c r="C1" s="72"/>
      <c r="D1" s="72"/>
      <c r="E1" s="72"/>
    </row>
    <row r="2" spans="1:5" s="31" customFormat="1" ht="22.5" customHeight="1" x14ac:dyDescent="0.2">
      <c r="A2" s="80" t="s">
        <v>196</v>
      </c>
      <c r="B2" s="80"/>
      <c r="C2" s="80"/>
      <c r="D2" s="80"/>
      <c r="E2" s="80"/>
    </row>
    <row r="3" spans="1:5" s="30" customFormat="1" ht="22.5" customHeight="1" x14ac:dyDescent="0.2">
      <c r="A3" s="69" t="s">
        <v>92</v>
      </c>
      <c r="B3" s="69"/>
      <c r="C3" s="67">
        <v>2026</v>
      </c>
      <c r="D3" s="67">
        <v>2025</v>
      </c>
      <c r="E3" s="67" t="s">
        <v>93</v>
      </c>
    </row>
    <row r="4" spans="1:5" s="31" customFormat="1" ht="45" customHeight="1" x14ac:dyDescent="0.2">
      <c r="A4" s="77" t="s">
        <v>197</v>
      </c>
      <c r="B4" s="77"/>
      <c r="C4" s="58">
        <f>'[5]Республика Алтай'!B4</f>
        <v>4749</v>
      </c>
      <c r="D4" s="58">
        <f>'[5]Республика Алтай'!C4</f>
        <v>4280</v>
      </c>
      <c r="E4" s="59">
        <f t="shared" ref="E4:E15" si="0">C4*100/D4-100</f>
        <v>10.95794392523365</v>
      </c>
    </row>
    <row r="5" spans="1:5" s="31" customFormat="1" ht="36" customHeight="1" x14ac:dyDescent="0.2">
      <c r="A5" s="77" t="s">
        <v>198</v>
      </c>
      <c r="B5" s="77"/>
      <c r="C5" s="58">
        <f>'[5]Республика Алтай'!D4</f>
        <v>2731</v>
      </c>
      <c r="D5" s="58">
        <f>'[5]Республика Алтай'!E4</f>
        <v>2472</v>
      </c>
      <c r="E5" s="59">
        <f t="shared" si="0"/>
        <v>10.477346278317157</v>
      </c>
    </row>
    <row r="6" spans="1:5" s="31" customFormat="1" ht="32.25" customHeight="1" x14ac:dyDescent="0.2">
      <c r="A6" s="77" t="s">
        <v>199</v>
      </c>
      <c r="B6" s="77"/>
      <c r="C6" s="58">
        <f>'[5]Республика Алтай'!F4</f>
        <v>689</v>
      </c>
      <c r="D6" s="58">
        <f>'[5]Республика Алтай'!G4</f>
        <v>679</v>
      </c>
      <c r="E6" s="59">
        <f t="shared" si="0"/>
        <v>1.4727540500736325</v>
      </c>
    </row>
    <row r="7" spans="1:5" s="31" customFormat="1" ht="32.25" customHeight="1" x14ac:dyDescent="0.2">
      <c r="A7" s="75" t="s">
        <v>200</v>
      </c>
      <c r="B7" s="76"/>
      <c r="C7" s="58">
        <f>'[5]Республика Алтай'!H4</f>
        <v>646</v>
      </c>
      <c r="D7" s="58">
        <f>'[5]Республика Алтай'!I4</f>
        <v>647</v>
      </c>
      <c r="E7" s="59">
        <f t="shared" si="0"/>
        <v>-0.15455950540957986</v>
      </c>
    </row>
    <row r="8" spans="1:5" s="31" customFormat="1" ht="32.25" customHeight="1" x14ac:dyDescent="0.2">
      <c r="A8" s="77" t="s">
        <v>201</v>
      </c>
      <c r="B8" s="77"/>
      <c r="C8" s="58">
        <f>'[5]Республика Алтай'!J4</f>
        <v>154</v>
      </c>
      <c r="D8" s="58">
        <f>'[5]Республика Алтай'!K4</f>
        <v>147</v>
      </c>
      <c r="E8" s="59">
        <f t="shared" si="0"/>
        <v>4.7619047619047592</v>
      </c>
    </row>
    <row r="9" spans="1:5" s="31" customFormat="1" ht="20.25" customHeight="1" x14ac:dyDescent="0.2">
      <c r="A9" s="77" t="s">
        <v>202</v>
      </c>
      <c r="B9" s="77"/>
      <c r="C9" s="58">
        <f>'[5]Республика Алтай'!L4</f>
        <v>303</v>
      </c>
      <c r="D9" s="58">
        <f>'[5]Республика Алтай'!M4</f>
        <v>257</v>
      </c>
      <c r="E9" s="59">
        <f t="shared" si="0"/>
        <v>17.898832684824896</v>
      </c>
    </row>
    <row r="10" spans="1:5" ht="19.5" customHeight="1" x14ac:dyDescent="0.2">
      <c r="A10" s="60"/>
      <c r="B10" s="60" t="s">
        <v>101</v>
      </c>
      <c r="C10" s="61">
        <f>C9/C8*100</f>
        <v>196.75324675324674</v>
      </c>
      <c r="D10" s="61">
        <f>D9/D8*100</f>
        <v>174.8299319727891</v>
      </c>
      <c r="E10" s="62">
        <f>C10*100/D10-100</f>
        <v>12.539794835514684</v>
      </c>
    </row>
    <row r="11" spans="1:5" s="31" customFormat="1" ht="45" customHeight="1" x14ac:dyDescent="0.2">
      <c r="A11" s="75" t="s">
        <v>203</v>
      </c>
      <c r="B11" s="76"/>
      <c r="C11" s="58">
        <f>'[5]Республика Алтай'!N4</f>
        <v>203</v>
      </c>
      <c r="D11" s="58">
        <f>'[5]Республика Алтай'!O4</f>
        <v>202</v>
      </c>
      <c r="E11" s="59">
        <f t="shared" si="0"/>
        <v>0.49504950495050082</v>
      </c>
    </row>
    <row r="12" spans="1:5" s="31" customFormat="1" ht="39" customHeight="1" x14ac:dyDescent="0.2">
      <c r="A12" s="77" t="s">
        <v>204</v>
      </c>
      <c r="B12" s="77"/>
      <c r="C12" s="58">
        <f>'[5]Республика Алтай'!P4</f>
        <v>32</v>
      </c>
      <c r="D12" s="58">
        <f>'[5]Республика Алтай'!Q4</f>
        <v>4</v>
      </c>
      <c r="E12" s="59">
        <f t="shared" si="0"/>
        <v>700</v>
      </c>
    </row>
    <row r="13" spans="1:5" s="31" customFormat="1" ht="33.75" customHeight="1" x14ac:dyDescent="0.2">
      <c r="A13" s="77" t="s">
        <v>205</v>
      </c>
      <c r="B13" s="77"/>
      <c r="C13" s="58">
        <f>'[5]Республика Алтай'!R4</f>
        <v>971</v>
      </c>
      <c r="D13" s="58">
        <f>'[5]Республика Алтай'!S4</f>
        <v>1171</v>
      </c>
      <c r="E13" s="59">
        <f t="shared" si="0"/>
        <v>-17.079419299743805</v>
      </c>
    </row>
    <row r="14" spans="1:5" s="31" customFormat="1" ht="32.25" customHeight="1" x14ac:dyDescent="0.2">
      <c r="A14" s="78" t="s">
        <v>206</v>
      </c>
      <c r="B14" s="78"/>
      <c r="C14" s="58">
        <f>'[5]Республика Алтай'!T4</f>
        <v>22</v>
      </c>
      <c r="D14" s="58">
        <f>'[5]Республика Алтай'!U4</f>
        <v>13</v>
      </c>
      <c r="E14" s="59">
        <f t="shared" si="0"/>
        <v>69.230769230769226</v>
      </c>
    </row>
    <row r="15" spans="1:5" s="31" customFormat="1" ht="32.25" customHeight="1" x14ac:dyDescent="0.2">
      <c r="A15" s="77" t="s">
        <v>207</v>
      </c>
      <c r="B15" s="77"/>
      <c r="C15" s="58">
        <f>'[5]Республика Алтай'!V4</f>
        <v>237</v>
      </c>
      <c r="D15" s="58">
        <f>'[5]Республика Алтай'!W4</f>
        <v>313</v>
      </c>
      <c r="E15" s="59">
        <f t="shared" si="0"/>
        <v>-24.281150159744413</v>
      </c>
    </row>
    <row r="16" spans="1:5" s="31" customFormat="1" ht="27" customHeight="1" x14ac:dyDescent="0.2">
      <c r="A16" s="79" t="s">
        <v>208</v>
      </c>
      <c r="B16" s="79"/>
      <c r="C16" s="79"/>
      <c r="D16" s="79"/>
      <c r="E16" s="79"/>
    </row>
    <row r="17" spans="1:5" s="31" customFormat="1" ht="27" customHeight="1" x14ac:dyDescent="0.2">
      <c r="A17" s="69" t="s">
        <v>92</v>
      </c>
      <c r="B17" s="69"/>
      <c r="C17" s="67">
        <v>2026</v>
      </c>
      <c r="D17" s="67">
        <v>2025</v>
      </c>
      <c r="E17" s="67" t="s">
        <v>93</v>
      </c>
    </row>
    <row r="18" spans="1:5" s="31" customFormat="1" ht="20.25" customHeight="1" x14ac:dyDescent="0.2">
      <c r="A18" s="77" t="s">
        <v>209</v>
      </c>
      <c r="B18" s="77"/>
      <c r="C18" s="58">
        <f>'[5]Республика Алтай'!X4</f>
        <v>99</v>
      </c>
      <c r="D18" s="58">
        <f>'[5]Республика Алтай'!Y4</f>
        <v>80</v>
      </c>
      <c r="E18" s="59">
        <f t="shared" ref="E18:E22" si="1">C18*100/D18-100</f>
        <v>23.75</v>
      </c>
    </row>
    <row r="19" spans="1:5" s="31" customFormat="1" ht="20.25" customHeight="1" x14ac:dyDescent="0.2">
      <c r="A19" s="75" t="s">
        <v>94</v>
      </c>
      <c r="B19" s="76"/>
      <c r="C19" s="58">
        <f>'[5]Республика Алтай'!Z4</f>
        <v>467</v>
      </c>
      <c r="D19" s="58">
        <f>'[5]Республика Алтай'!AA4</f>
        <v>389</v>
      </c>
      <c r="E19" s="59">
        <f t="shared" si="1"/>
        <v>20.051413881748076</v>
      </c>
    </row>
    <row r="20" spans="1:5" s="31" customFormat="1" ht="20.25" customHeight="1" x14ac:dyDescent="0.2">
      <c r="A20" s="75" t="s">
        <v>95</v>
      </c>
      <c r="B20" s="76"/>
      <c r="C20" s="58">
        <f>'[5]Республика Алтай'!AB4</f>
        <v>20</v>
      </c>
      <c r="D20" s="58">
        <f>'[5]Республика Алтай'!AC4</f>
        <v>11</v>
      </c>
      <c r="E20" s="59">
        <f t="shared" si="1"/>
        <v>81.818181818181813</v>
      </c>
    </row>
    <row r="21" spans="1:5" s="31" customFormat="1" ht="20.25" customHeight="1" x14ac:dyDescent="0.2">
      <c r="A21" s="77" t="s">
        <v>99</v>
      </c>
      <c r="B21" s="77"/>
      <c r="C21" s="58">
        <f>'[5]Республика Алтай'!AD4</f>
        <v>71</v>
      </c>
      <c r="D21" s="58">
        <f>'[5]Республика Алтай'!AE4</f>
        <v>58</v>
      </c>
      <c r="E21" s="59">
        <f t="shared" si="1"/>
        <v>22.41379310344827</v>
      </c>
    </row>
    <row r="22" spans="1:5" s="31" customFormat="1" ht="33.75" customHeight="1" x14ac:dyDescent="0.2">
      <c r="A22" s="77" t="s">
        <v>210</v>
      </c>
      <c r="B22" s="77"/>
      <c r="C22" s="58">
        <f>'[5]Республика Алтай'!AF4</f>
        <v>56</v>
      </c>
      <c r="D22" s="58">
        <f>'[5]Республика Алтай'!AG4</f>
        <v>50</v>
      </c>
      <c r="E22" s="59">
        <f t="shared" si="1"/>
        <v>12</v>
      </c>
    </row>
    <row r="23" spans="1:5" ht="19.5" customHeight="1" x14ac:dyDescent="0.2">
      <c r="A23" s="60"/>
      <c r="B23" s="60" t="s">
        <v>101</v>
      </c>
      <c r="C23" s="61">
        <f>C22/C21*100</f>
        <v>78.873239436619713</v>
      </c>
      <c r="D23" s="61">
        <f>D22/D21*100</f>
        <v>86.206896551724128</v>
      </c>
      <c r="E23" s="62">
        <f>C23*100/D23-100</f>
        <v>-8.5070422535211208</v>
      </c>
    </row>
    <row r="24" spans="1:5" s="31" customFormat="1" ht="34.5" customHeight="1" x14ac:dyDescent="0.2">
      <c r="A24" s="68" t="s">
        <v>327</v>
      </c>
      <c r="B24" s="68"/>
      <c r="C24" s="58">
        <f>'[5]Республика Алтай'!AH4</f>
        <v>1</v>
      </c>
      <c r="D24" s="58">
        <f>'[5]Республика Алтай'!AI4</f>
        <v>1</v>
      </c>
      <c r="E24" s="59">
        <f t="shared" ref="E24" si="2">C24*100/D24-100</f>
        <v>0</v>
      </c>
    </row>
  </sheetData>
  <mergeCells count="22">
    <mergeCell ref="A13:B13"/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1:B11"/>
    <mergeCell ref="A12:B12"/>
    <mergeCell ref="A20:B20"/>
    <mergeCell ref="A21:B21"/>
    <mergeCell ref="A22:B22"/>
    <mergeCell ref="A24:B24"/>
    <mergeCell ref="A14:B14"/>
    <mergeCell ref="A15:B15"/>
    <mergeCell ref="A16:E16"/>
    <mergeCell ref="A17:B17"/>
    <mergeCell ref="A18:B18"/>
    <mergeCell ref="A19:B19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2"/>
  <dimension ref="A1:EO5"/>
  <sheetViews>
    <sheetView topLeftCell="DN1" workbookViewId="0">
      <selection activeCell="EB3" sqref="EB3"/>
    </sheetView>
  </sheetViews>
  <sheetFormatPr defaultColWidth="4.7109375" defaultRowHeight="12.75" x14ac:dyDescent="0.2"/>
  <cols>
    <col min="1" max="1" width="3.28515625" style="3" hidden="1" customWidth="1"/>
    <col min="2" max="10" width="5.42578125" style="3" hidden="1" customWidth="1"/>
    <col min="11" max="100" width="6.42578125" style="3" hidden="1" customWidth="1"/>
    <col min="101" max="117" width="7.42578125" style="3" hidden="1" customWidth="1"/>
    <col min="118" max="145" width="7.42578125" style="3" bestFit="1" customWidth="1"/>
    <col min="146" max="16384" width="4.7109375" style="3"/>
  </cols>
  <sheetData>
    <row r="1" spans="1:145" ht="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</row>
    <row r="2" spans="1:145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</row>
    <row r="3" spans="1:145" ht="159.75" customHeight="1" thickBot="1" x14ac:dyDescent="0.3">
      <c r="A3" s="18"/>
      <c r="B3" s="24" t="s">
        <v>211</v>
      </c>
      <c r="C3" s="19" t="s">
        <v>2</v>
      </c>
      <c r="D3" s="24" t="s">
        <v>212</v>
      </c>
      <c r="E3" s="19" t="s">
        <v>2</v>
      </c>
      <c r="F3" s="24" t="s">
        <v>213</v>
      </c>
      <c r="G3" s="19" t="s">
        <v>2</v>
      </c>
      <c r="H3" s="24" t="s">
        <v>214</v>
      </c>
      <c r="I3" s="19" t="s">
        <v>2</v>
      </c>
      <c r="J3" s="32" t="s">
        <v>215</v>
      </c>
      <c r="K3" s="19" t="s">
        <v>2</v>
      </c>
      <c r="L3" s="32" t="s">
        <v>216</v>
      </c>
      <c r="M3" s="19" t="s">
        <v>2</v>
      </c>
      <c r="N3" s="32" t="s">
        <v>217</v>
      </c>
      <c r="O3" s="19" t="s">
        <v>2</v>
      </c>
      <c r="P3" s="32" t="s">
        <v>218</v>
      </c>
      <c r="Q3" s="19" t="s">
        <v>2</v>
      </c>
      <c r="R3" s="33" t="s">
        <v>219</v>
      </c>
      <c r="S3" s="19" t="s">
        <v>2</v>
      </c>
      <c r="T3" s="33" t="s">
        <v>220</v>
      </c>
      <c r="U3" s="19" t="s">
        <v>2</v>
      </c>
      <c r="V3" s="33" t="s">
        <v>221</v>
      </c>
      <c r="W3" s="19" t="s">
        <v>2</v>
      </c>
      <c r="X3" s="33" t="s">
        <v>222</v>
      </c>
      <c r="Y3" s="19" t="s">
        <v>2</v>
      </c>
      <c r="Z3" s="34" t="s">
        <v>223</v>
      </c>
      <c r="AA3" s="19" t="s">
        <v>2</v>
      </c>
      <c r="AB3" s="34" t="s">
        <v>224</v>
      </c>
      <c r="AC3" s="19" t="s">
        <v>2</v>
      </c>
      <c r="AD3" s="34" t="s">
        <v>225</v>
      </c>
      <c r="AE3" s="19" t="s">
        <v>2</v>
      </c>
      <c r="AF3" s="34" t="s">
        <v>226</v>
      </c>
      <c r="AG3" s="19" t="s">
        <v>2</v>
      </c>
      <c r="AH3" s="35" t="s">
        <v>227</v>
      </c>
      <c r="AI3" s="19" t="s">
        <v>2</v>
      </c>
      <c r="AJ3" s="35" t="s">
        <v>228</v>
      </c>
      <c r="AK3" s="19" t="s">
        <v>2</v>
      </c>
      <c r="AL3" s="35" t="s">
        <v>229</v>
      </c>
      <c r="AM3" s="19" t="s">
        <v>2</v>
      </c>
      <c r="AN3" s="33" t="s">
        <v>230</v>
      </c>
      <c r="AO3" s="19" t="s">
        <v>2</v>
      </c>
      <c r="AP3" s="33" t="s">
        <v>231</v>
      </c>
      <c r="AQ3" s="19" t="s">
        <v>2</v>
      </c>
      <c r="AR3" s="36" t="s">
        <v>232</v>
      </c>
      <c r="AS3" s="19" t="s">
        <v>2</v>
      </c>
      <c r="AT3" s="36" t="s">
        <v>233</v>
      </c>
      <c r="AU3" s="19" t="s">
        <v>2</v>
      </c>
      <c r="AV3" s="37" t="s">
        <v>234</v>
      </c>
      <c r="AW3" s="19" t="s">
        <v>2</v>
      </c>
      <c r="AX3" s="37" t="s">
        <v>235</v>
      </c>
      <c r="AY3" s="19" t="s">
        <v>2</v>
      </c>
      <c r="AZ3" s="38" t="s">
        <v>236</v>
      </c>
      <c r="BA3" s="19" t="s">
        <v>2</v>
      </c>
      <c r="BB3" s="38" t="s">
        <v>237</v>
      </c>
      <c r="BC3" s="19" t="s">
        <v>2</v>
      </c>
      <c r="BD3" s="39" t="s">
        <v>238</v>
      </c>
      <c r="BE3" s="19" t="s">
        <v>2</v>
      </c>
      <c r="BF3" s="39" t="s">
        <v>239</v>
      </c>
      <c r="BG3" s="19" t="s">
        <v>2</v>
      </c>
      <c r="BH3" s="40" t="s">
        <v>240</v>
      </c>
      <c r="BI3" s="19" t="s">
        <v>2</v>
      </c>
      <c r="BJ3" s="40" t="s">
        <v>241</v>
      </c>
      <c r="BK3" s="19" t="s">
        <v>2</v>
      </c>
      <c r="BL3" s="41" t="s">
        <v>242</v>
      </c>
      <c r="BM3" s="19" t="s">
        <v>2</v>
      </c>
      <c r="BN3" s="41" t="s">
        <v>243</v>
      </c>
      <c r="BO3" s="19" t="s">
        <v>2</v>
      </c>
      <c r="BP3" s="24" t="s">
        <v>244</v>
      </c>
      <c r="BQ3" s="19" t="s">
        <v>2</v>
      </c>
      <c r="BR3" s="24" t="s">
        <v>245</v>
      </c>
      <c r="BS3" s="19" t="s">
        <v>2</v>
      </c>
      <c r="BT3" s="42" t="s">
        <v>246</v>
      </c>
      <c r="BU3" s="19" t="s">
        <v>2</v>
      </c>
      <c r="BV3" s="42" t="s">
        <v>247</v>
      </c>
      <c r="BW3" s="19" t="s">
        <v>2</v>
      </c>
      <c r="BX3" s="35" t="s">
        <v>248</v>
      </c>
      <c r="BY3" s="19" t="s">
        <v>2</v>
      </c>
      <c r="BZ3" s="43" t="s">
        <v>249</v>
      </c>
      <c r="CA3" s="19" t="s">
        <v>2</v>
      </c>
      <c r="CB3" s="44" t="s">
        <v>250</v>
      </c>
      <c r="CC3" s="19" t="s">
        <v>2</v>
      </c>
      <c r="CD3" s="45" t="s">
        <v>251</v>
      </c>
      <c r="CE3" s="19" t="s">
        <v>2</v>
      </c>
      <c r="CF3" s="46" t="s">
        <v>252</v>
      </c>
      <c r="CG3" s="19" t="s">
        <v>2</v>
      </c>
      <c r="CH3" s="27" t="s">
        <v>253</v>
      </c>
      <c r="CI3" s="19" t="s">
        <v>2</v>
      </c>
      <c r="CJ3" s="47" t="s">
        <v>254</v>
      </c>
      <c r="CK3" s="19" t="s">
        <v>2</v>
      </c>
      <c r="CL3" s="48" t="s">
        <v>255</v>
      </c>
      <c r="CM3" s="19" t="s">
        <v>2</v>
      </c>
      <c r="CN3" s="49" t="s">
        <v>256</v>
      </c>
      <c r="CO3" s="19" t="s">
        <v>2</v>
      </c>
      <c r="CP3" s="50" t="s">
        <v>257</v>
      </c>
      <c r="CQ3" s="19" t="s">
        <v>2</v>
      </c>
      <c r="CR3" s="25" t="s">
        <v>258</v>
      </c>
      <c r="CS3" s="19" t="s">
        <v>2</v>
      </c>
      <c r="CT3" s="51" t="s">
        <v>259</v>
      </c>
      <c r="CU3" s="19" t="s">
        <v>2</v>
      </c>
      <c r="CV3" s="52" t="s">
        <v>260</v>
      </c>
      <c r="CW3" s="19" t="s">
        <v>2</v>
      </c>
      <c r="CX3" s="43" t="s">
        <v>261</v>
      </c>
      <c r="CY3" s="19" t="s">
        <v>2</v>
      </c>
      <c r="CZ3" s="34" t="s">
        <v>262</v>
      </c>
      <c r="DA3" s="19" t="s">
        <v>2</v>
      </c>
      <c r="DB3" s="53" t="s">
        <v>263</v>
      </c>
      <c r="DC3" s="19" t="s">
        <v>2</v>
      </c>
      <c r="DD3" s="54" t="s">
        <v>264</v>
      </c>
      <c r="DE3" s="19" t="s">
        <v>2</v>
      </c>
      <c r="DF3" s="38" t="s">
        <v>265</v>
      </c>
      <c r="DG3" s="19" t="s">
        <v>2</v>
      </c>
      <c r="DH3" s="49" t="s">
        <v>266</v>
      </c>
      <c r="DI3" s="19" t="s">
        <v>2</v>
      </c>
      <c r="DJ3" s="55" t="s">
        <v>267</v>
      </c>
      <c r="DK3" s="19" t="s">
        <v>2</v>
      </c>
      <c r="DL3" s="36" t="s">
        <v>268</v>
      </c>
      <c r="DM3" s="19" t="s">
        <v>2</v>
      </c>
      <c r="DN3" s="19" t="s">
        <v>269</v>
      </c>
      <c r="DO3" s="19" t="s">
        <v>2</v>
      </c>
      <c r="DP3" s="19" t="s">
        <v>270</v>
      </c>
      <c r="DQ3" s="19" t="s">
        <v>2</v>
      </c>
      <c r="DR3" s="19" t="s">
        <v>271</v>
      </c>
      <c r="DS3" s="19" t="s">
        <v>2</v>
      </c>
      <c r="DT3" s="19" t="s">
        <v>272</v>
      </c>
      <c r="DU3" s="19" t="s">
        <v>2</v>
      </c>
      <c r="DV3" s="19" t="s">
        <v>273</v>
      </c>
      <c r="DW3" s="19" t="s">
        <v>2</v>
      </c>
      <c r="DX3" s="19" t="s">
        <v>274</v>
      </c>
      <c r="DY3" s="19" t="s">
        <v>2</v>
      </c>
      <c r="DZ3" s="19" t="s">
        <v>275</v>
      </c>
      <c r="EA3" s="19" t="s">
        <v>2</v>
      </c>
      <c r="EB3" s="56" t="s">
        <v>276</v>
      </c>
      <c r="EC3" s="19" t="s">
        <v>2</v>
      </c>
      <c r="ED3" s="19" t="s">
        <v>277</v>
      </c>
      <c r="EE3" s="19" t="s">
        <v>2</v>
      </c>
      <c r="EF3" s="19" t="s">
        <v>278</v>
      </c>
      <c r="EG3" s="19" t="s">
        <v>2</v>
      </c>
      <c r="EH3" s="19" t="s">
        <v>279</v>
      </c>
      <c r="EI3" s="19" t="s">
        <v>2</v>
      </c>
      <c r="EJ3" s="19" t="s">
        <v>280</v>
      </c>
      <c r="EK3" s="19" t="s">
        <v>2</v>
      </c>
      <c r="EL3" s="19" t="s">
        <v>281</v>
      </c>
      <c r="EM3" s="19" t="s">
        <v>2</v>
      </c>
      <c r="EN3" s="19" t="s">
        <v>282</v>
      </c>
      <c r="EO3" s="19" t="s">
        <v>2</v>
      </c>
    </row>
    <row r="4" spans="1:145" ht="102.75" thickBot="1" x14ac:dyDescent="0.25">
      <c r="A4" s="20" t="s">
        <v>24</v>
      </c>
      <c r="B4" s="21">
        <v>6</v>
      </c>
      <c r="C4" s="21">
        <v>15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2</v>
      </c>
      <c r="J4" s="21">
        <v>74</v>
      </c>
      <c r="K4" s="21">
        <v>47</v>
      </c>
      <c r="L4" s="21">
        <v>1</v>
      </c>
      <c r="M4" s="21">
        <v>2</v>
      </c>
      <c r="N4" s="21">
        <v>1</v>
      </c>
      <c r="O4" s="21">
        <v>0</v>
      </c>
      <c r="P4" s="21">
        <v>3</v>
      </c>
      <c r="Q4" s="21">
        <v>2</v>
      </c>
      <c r="R4" s="21">
        <v>62</v>
      </c>
      <c r="S4" s="21">
        <v>50</v>
      </c>
      <c r="T4" s="21">
        <v>0</v>
      </c>
      <c r="U4" s="21">
        <v>0</v>
      </c>
      <c r="V4" s="21">
        <v>0</v>
      </c>
      <c r="W4" s="21">
        <v>0</v>
      </c>
      <c r="X4" s="21">
        <v>1</v>
      </c>
      <c r="Y4" s="21">
        <v>0</v>
      </c>
      <c r="Z4" s="21">
        <v>0</v>
      </c>
      <c r="AA4" s="21">
        <v>0</v>
      </c>
      <c r="AB4" s="21">
        <v>0</v>
      </c>
      <c r="AC4" s="21">
        <v>1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3</v>
      </c>
      <c r="AT4" s="21">
        <v>0</v>
      </c>
      <c r="AU4" s="21">
        <v>0</v>
      </c>
      <c r="AV4" s="21">
        <v>0</v>
      </c>
      <c r="AW4" s="21">
        <v>0</v>
      </c>
      <c r="AX4" s="21">
        <v>4</v>
      </c>
      <c r="AY4" s="21">
        <v>6</v>
      </c>
      <c r="AZ4" s="21">
        <v>0</v>
      </c>
      <c r="BA4" s="21">
        <v>0</v>
      </c>
      <c r="BB4" s="21">
        <v>0</v>
      </c>
      <c r="BC4" s="21">
        <v>1</v>
      </c>
      <c r="BD4" s="21">
        <v>0</v>
      </c>
      <c r="BE4" s="21">
        <v>17</v>
      </c>
      <c r="BF4" s="21">
        <v>45</v>
      </c>
      <c r="BG4" s="21">
        <v>14</v>
      </c>
      <c r="BH4" s="21">
        <v>0</v>
      </c>
      <c r="BI4" s="21">
        <v>0</v>
      </c>
      <c r="BJ4" s="21">
        <v>0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  <c r="BU4" s="21">
        <v>0</v>
      </c>
      <c r="BV4" s="21">
        <v>0</v>
      </c>
      <c r="BW4" s="21">
        <v>0</v>
      </c>
      <c r="BX4" s="21">
        <v>5</v>
      </c>
      <c r="BY4" s="21">
        <v>9</v>
      </c>
      <c r="BZ4" s="21">
        <v>12</v>
      </c>
      <c r="CA4" s="21">
        <v>12</v>
      </c>
      <c r="CB4" s="21">
        <v>8</v>
      </c>
      <c r="CC4" s="21">
        <v>3</v>
      </c>
      <c r="CD4" s="21">
        <v>0</v>
      </c>
      <c r="CE4" s="21">
        <v>1</v>
      </c>
      <c r="CF4" s="21">
        <v>0</v>
      </c>
      <c r="CG4" s="21">
        <v>0</v>
      </c>
      <c r="CH4" s="21">
        <v>0</v>
      </c>
      <c r="CI4" s="21">
        <v>0</v>
      </c>
      <c r="CJ4" s="21">
        <v>0</v>
      </c>
      <c r="CK4" s="21">
        <v>0</v>
      </c>
      <c r="CL4" s="21">
        <v>0</v>
      </c>
      <c r="CM4" s="21">
        <v>0</v>
      </c>
      <c r="CN4" s="21">
        <v>0</v>
      </c>
      <c r="CO4" s="21">
        <v>9</v>
      </c>
      <c r="CP4" s="21">
        <v>5</v>
      </c>
      <c r="CQ4" s="21">
        <v>1</v>
      </c>
      <c r="CR4" s="21">
        <v>0</v>
      </c>
      <c r="CS4" s="21">
        <v>0</v>
      </c>
      <c r="CT4" s="21">
        <v>0</v>
      </c>
      <c r="CU4" s="21">
        <v>0</v>
      </c>
      <c r="CV4" s="21">
        <v>0</v>
      </c>
      <c r="CW4" s="21">
        <v>0</v>
      </c>
      <c r="CX4" s="21">
        <v>0</v>
      </c>
      <c r="CY4" s="21">
        <v>0</v>
      </c>
      <c r="CZ4" s="21">
        <v>0</v>
      </c>
      <c r="DA4" s="21">
        <v>0</v>
      </c>
      <c r="DB4" s="21">
        <v>0</v>
      </c>
      <c r="DC4" s="21">
        <v>1</v>
      </c>
      <c r="DD4" s="21">
        <v>0</v>
      </c>
      <c r="DE4" s="21">
        <v>0</v>
      </c>
      <c r="DF4" s="21">
        <v>0</v>
      </c>
      <c r="DG4" s="21">
        <v>1</v>
      </c>
      <c r="DH4" s="21">
        <v>0</v>
      </c>
      <c r="DI4" s="21">
        <v>0</v>
      </c>
      <c r="DJ4" s="21">
        <v>0</v>
      </c>
      <c r="DK4" s="21">
        <v>0</v>
      </c>
      <c r="DL4" s="21">
        <v>0</v>
      </c>
      <c r="DM4" s="21">
        <v>0</v>
      </c>
      <c r="DN4" s="21">
        <v>0</v>
      </c>
      <c r="DO4" s="21">
        <v>0</v>
      </c>
      <c r="DP4" s="21">
        <v>0</v>
      </c>
      <c r="DQ4" s="21">
        <v>0</v>
      </c>
      <c r="DR4" s="21">
        <v>0</v>
      </c>
      <c r="DS4" s="21">
        <v>0</v>
      </c>
      <c r="DT4" s="21">
        <v>0</v>
      </c>
      <c r="DU4" s="21">
        <v>0</v>
      </c>
      <c r="DV4" s="21">
        <v>0</v>
      </c>
      <c r="DW4" s="21">
        <v>0</v>
      </c>
      <c r="DX4" s="21">
        <v>0</v>
      </c>
      <c r="DY4" s="21">
        <v>0</v>
      </c>
      <c r="DZ4" s="21">
        <v>0</v>
      </c>
      <c r="EA4" s="21">
        <v>0</v>
      </c>
      <c r="EB4" s="21">
        <v>0</v>
      </c>
      <c r="EC4" s="21">
        <v>0</v>
      </c>
      <c r="ED4" s="21">
        <v>0</v>
      </c>
      <c r="EE4" s="21">
        <v>0</v>
      </c>
      <c r="EF4" s="21">
        <v>0</v>
      </c>
      <c r="EG4" s="21">
        <v>0</v>
      </c>
      <c r="EH4" s="21">
        <v>0</v>
      </c>
      <c r="EI4" s="21">
        <v>0</v>
      </c>
      <c r="EJ4" s="21">
        <v>0</v>
      </c>
      <c r="EK4" s="21">
        <v>0</v>
      </c>
      <c r="EL4" s="21">
        <v>0</v>
      </c>
      <c r="EM4" s="21">
        <v>0</v>
      </c>
      <c r="EN4" s="21">
        <v>0</v>
      </c>
      <c r="EO4" s="21">
        <v>0</v>
      </c>
    </row>
    <row r="5" spans="1:145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3"/>
  <dimension ref="A1:E54"/>
  <sheetViews>
    <sheetView tabSelected="1" view="pageBreakPreview" zoomScale="85" zoomScaleNormal="100" zoomScaleSheetLayoutView="85" workbookViewId="0">
      <selection sqref="A1:E54"/>
    </sheetView>
  </sheetViews>
  <sheetFormatPr defaultColWidth="85.85546875" defaultRowHeight="12.75" x14ac:dyDescent="0.2"/>
  <cols>
    <col min="1" max="1" width="44.5703125" style="3" customWidth="1"/>
    <col min="2" max="2" width="36.28515625" style="3" customWidth="1"/>
    <col min="3" max="3" width="13.5703125" style="15" customWidth="1"/>
    <col min="4" max="4" width="13" style="15" customWidth="1"/>
    <col min="5" max="5" width="12.28515625" style="3" bestFit="1" customWidth="1"/>
    <col min="6" max="213" width="8.42578125" style="3" customWidth="1"/>
    <col min="214" max="16384" width="85.85546875" style="3"/>
  </cols>
  <sheetData>
    <row r="1" spans="1:5" s="31" customFormat="1" ht="15.75" x14ac:dyDescent="0.2">
      <c r="A1" s="83" t="str">
        <f>'[6]Республика Алтай'!A1</f>
        <v>январь-май 2026</v>
      </c>
      <c r="B1" s="83"/>
      <c r="C1" s="83"/>
      <c r="D1" s="83"/>
      <c r="E1" s="83"/>
    </row>
    <row r="2" spans="1:5" s="31" customFormat="1" ht="15.75" customHeight="1" x14ac:dyDescent="0.2">
      <c r="A2" s="79" t="s">
        <v>283</v>
      </c>
      <c r="B2" s="79"/>
      <c r="C2" s="79"/>
      <c r="D2" s="79"/>
      <c r="E2" s="79"/>
    </row>
    <row r="3" spans="1:5" s="31" customFormat="1" ht="15.75" customHeight="1" x14ac:dyDescent="0.2">
      <c r="A3" s="69" t="s">
        <v>92</v>
      </c>
      <c r="B3" s="69"/>
      <c r="C3" s="67">
        <v>2026</v>
      </c>
      <c r="D3" s="67">
        <v>2025</v>
      </c>
      <c r="E3" s="67" t="s">
        <v>93</v>
      </c>
    </row>
    <row r="4" spans="1:5" s="31" customFormat="1" ht="20.25" customHeight="1" x14ac:dyDescent="0.2">
      <c r="A4" s="77" t="s">
        <v>284</v>
      </c>
      <c r="B4" s="77"/>
      <c r="C4" s="58">
        <f>'[6]Республика Алтай'!B4+'[6]Республика Алтай'!D4+'[6]Республика Алтай'!F4+'[6]Республика Алтай'!H4</f>
        <v>116</v>
      </c>
      <c r="D4" s="58">
        <f>'[6]Республика Алтай'!C4+'[6]Республика Алтай'!E4+'[6]Республика Алтай'!G4+'[6]Республика Алтай'!I4</f>
        <v>134</v>
      </c>
      <c r="E4" s="59">
        <f t="shared" ref="E4:E51" si="0">C4*100/D4-100</f>
        <v>-13.432835820895519</v>
      </c>
    </row>
    <row r="5" spans="1:5" s="31" customFormat="1" ht="20.25" customHeight="1" x14ac:dyDescent="0.2">
      <c r="A5" s="75" t="s">
        <v>285</v>
      </c>
      <c r="B5" s="76"/>
      <c r="C5" s="58">
        <f>'[6]Республика Алтай'!J4+'[6]Республика Алтай'!L4+'[6]Республика Алтай'!N4+'[6]Республика Алтай'!P4</f>
        <v>189</v>
      </c>
      <c r="D5" s="58">
        <f>'[6]Республика Алтай'!K4+'[6]Республика Алтай'!M4+'[6]Республика Алтай'!O4+'[6]Республика Алтай'!Q4</f>
        <v>247</v>
      </c>
      <c r="E5" s="59">
        <f t="shared" si="0"/>
        <v>-23.481781376518214</v>
      </c>
    </row>
    <row r="6" spans="1:5" s="31" customFormat="1" ht="20.25" customHeight="1" x14ac:dyDescent="0.2">
      <c r="A6" s="75" t="s">
        <v>286</v>
      </c>
      <c r="B6" s="76"/>
      <c r="C6" s="58">
        <f>'[6]Республика Алтай'!R4+'[6]Республика Алтай'!T4+'[6]Республика Алтай'!V4+'[6]Республика Алтай'!X4</f>
        <v>214</v>
      </c>
      <c r="D6" s="58">
        <f>'[6]Республика Алтай'!S4+'[6]Республика Алтай'!U4+'[6]Республика Алтай'!W4+'[6]Республика Алтай'!Y4</f>
        <v>229</v>
      </c>
      <c r="E6" s="59">
        <f t="shared" si="0"/>
        <v>-6.5502183406113517</v>
      </c>
    </row>
    <row r="7" spans="1:5" s="31" customFormat="1" ht="20.25" customHeight="1" x14ac:dyDescent="0.2">
      <c r="A7" s="75" t="s">
        <v>287</v>
      </c>
      <c r="B7" s="76"/>
      <c r="C7" s="58">
        <f>'[6]Республика Алтай'!Z4+'[6]Республика Алтай'!AB4+'[6]Республика Алтай'!AD4+'[6]Республика Алтай'!AF4</f>
        <v>3</v>
      </c>
      <c r="D7" s="58">
        <f>'[6]Республика Алтай'!AA4+'[6]Республика Алтай'!AC4+'[6]Республика Алтай'!AE4+'[6]Республика Алтай'!AG4</f>
        <v>2</v>
      </c>
      <c r="E7" s="59">
        <f t="shared" si="0"/>
        <v>50</v>
      </c>
    </row>
    <row r="8" spans="1:5" s="31" customFormat="1" ht="20.25" x14ac:dyDescent="0.2">
      <c r="A8" s="75" t="s">
        <v>288</v>
      </c>
      <c r="B8" s="76"/>
      <c r="C8" s="58">
        <f>'[6]Республика Алтай'!AH4+'[6]Республика Алтай'!AJ4+'[6]Республика Алтай'!AL4</f>
        <v>0</v>
      </c>
      <c r="D8" s="58">
        <f>'[6]Республика Алтай'!AI4+'[6]Республика Алтай'!AK4+'[6]Республика Алтай'!AM4</f>
        <v>2</v>
      </c>
      <c r="E8" s="59">
        <f t="shared" si="0"/>
        <v>-100</v>
      </c>
    </row>
    <row r="9" spans="1:5" s="31" customFormat="1" ht="20.25" x14ac:dyDescent="0.2">
      <c r="A9" s="75" t="s">
        <v>289</v>
      </c>
      <c r="B9" s="76"/>
      <c r="C9" s="58">
        <f>'[6]Республика Алтай'!AR4+'[6]Республика Алтай'!AT4</f>
        <v>29</v>
      </c>
      <c r="D9" s="58">
        <f>'[6]Республика Алтай'!AS4+'[6]Республика Алтай'!AU4</f>
        <v>38</v>
      </c>
      <c r="E9" s="59">
        <f t="shared" si="0"/>
        <v>-23.684210526315795</v>
      </c>
    </row>
    <row r="10" spans="1:5" s="31" customFormat="1" ht="20.25" x14ac:dyDescent="0.2">
      <c r="A10" s="75" t="s">
        <v>290</v>
      </c>
      <c r="B10" s="76"/>
      <c r="C10" s="58">
        <f>'[6]Республика Алтай'!AN4+'[6]Республика Алтай'!AP4</f>
        <v>0</v>
      </c>
      <c r="D10" s="58">
        <f>'[6]Республика Алтай'!AO4+'[6]Республика Алтай'!AQ4</f>
        <v>2</v>
      </c>
      <c r="E10" s="59">
        <f t="shared" si="0"/>
        <v>-100</v>
      </c>
    </row>
    <row r="11" spans="1:5" s="31" customFormat="1" x14ac:dyDescent="0.2">
      <c r="A11" s="63"/>
      <c r="B11" s="63"/>
      <c r="C11" s="63"/>
      <c r="D11" s="63"/>
      <c r="E11" s="63"/>
    </row>
    <row r="12" spans="1:5" s="31" customFormat="1" ht="20.25" x14ac:dyDescent="0.2">
      <c r="A12" s="77" t="s">
        <v>291</v>
      </c>
      <c r="B12" s="77"/>
      <c r="C12" s="58">
        <f>'[6]Республика Алтай'!AV4+'[6]Республика Алтай'!AX4</f>
        <v>32</v>
      </c>
      <c r="D12" s="58">
        <f>'[6]Республика Алтай'!AW4+'[6]Республика Алтай'!AY4</f>
        <v>54</v>
      </c>
      <c r="E12" s="59">
        <f t="shared" si="0"/>
        <v>-40.74074074074074</v>
      </c>
    </row>
    <row r="13" spans="1:5" s="31" customFormat="1" ht="20.25" x14ac:dyDescent="0.2">
      <c r="A13" s="75" t="s">
        <v>292</v>
      </c>
      <c r="B13" s="76"/>
      <c r="C13" s="58">
        <f>'[6]Республика Алтай'!AZ4+'[6]Республика Алтай'!BB4</f>
        <v>53</v>
      </c>
      <c r="D13" s="58">
        <f>'[6]Республика Алтай'!BA4+'[6]Республика Алтай'!BC4</f>
        <v>36</v>
      </c>
      <c r="E13" s="59">
        <f t="shared" si="0"/>
        <v>47.222222222222229</v>
      </c>
    </row>
    <row r="14" spans="1:5" s="31" customFormat="1" ht="20.25" x14ac:dyDescent="0.2">
      <c r="A14" s="75" t="s">
        <v>293</v>
      </c>
      <c r="B14" s="76"/>
      <c r="C14" s="58">
        <f>'[6]Республика Алтай'!BD4+'[6]Республика Алтай'!BF4</f>
        <v>113</v>
      </c>
      <c r="D14" s="58">
        <f>'[6]Республика Алтай'!BE4+'[6]Республика Алтай'!BG4</f>
        <v>93</v>
      </c>
      <c r="E14" s="59">
        <f t="shared" si="0"/>
        <v>21.505376344086017</v>
      </c>
    </row>
    <row r="15" spans="1:5" s="31" customFormat="1" ht="20.25" x14ac:dyDescent="0.2">
      <c r="A15" s="75" t="s">
        <v>294</v>
      </c>
      <c r="B15" s="76"/>
      <c r="C15" s="58">
        <f>'[6]Республика Алтай'!BH4+'[6]Республика Алтай'!BJ4</f>
        <v>0</v>
      </c>
      <c r="D15" s="58">
        <f>'[6]Республика Алтай'!BI4+'[6]Республика Алтай'!BK4</f>
        <v>0</v>
      </c>
      <c r="E15" s="59">
        <v>0</v>
      </c>
    </row>
    <row r="16" spans="1:5" s="31" customFormat="1" ht="20.25" x14ac:dyDescent="0.2">
      <c r="A16" s="75" t="s">
        <v>295</v>
      </c>
      <c r="B16" s="76"/>
      <c r="C16" s="58">
        <f>'[6]Республика Алтай'!BL4+'[6]Республика Алтай'!BN4</f>
        <v>0</v>
      </c>
      <c r="D16" s="58">
        <f>'[6]Республика Алтай'!BM4+'[6]Республика Алтай'!BO4</f>
        <v>0</v>
      </c>
      <c r="E16" s="59">
        <v>0</v>
      </c>
    </row>
    <row r="17" spans="1:5" s="31" customFormat="1" ht="20.25" x14ac:dyDescent="0.2">
      <c r="A17" s="75" t="s">
        <v>296</v>
      </c>
      <c r="B17" s="76"/>
      <c r="C17" s="58">
        <f>'[6]Республика Алтай'!BT4+'[6]Республика Алтай'!BV4</f>
        <v>5</v>
      </c>
      <c r="D17" s="58">
        <f>'[6]Республика Алтай'!BU4+'[6]Республика Алтай'!BW4</f>
        <v>6</v>
      </c>
      <c r="E17" s="59">
        <f t="shared" si="0"/>
        <v>-16.666666666666671</v>
      </c>
    </row>
    <row r="18" spans="1:5" s="31" customFormat="1" ht="20.25" x14ac:dyDescent="0.2">
      <c r="A18" s="75" t="s">
        <v>297</v>
      </c>
      <c r="B18" s="76"/>
      <c r="C18" s="58">
        <f>'[6]Республика Алтай'!BP4+'[6]Республика Алтай'!BR4</f>
        <v>0</v>
      </c>
      <c r="D18" s="58">
        <f>'[6]Республика Алтай'!BQ4+'[6]Республика Алтай'!BS4</f>
        <v>1</v>
      </c>
      <c r="E18" s="59">
        <f t="shared" si="0"/>
        <v>-100</v>
      </c>
    </row>
    <row r="19" spans="1:5" s="31" customFormat="1" x14ac:dyDescent="0.2">
      <c r="A19" s="63"/>
      <c r="B19" s="63"/>
      <c r="C19" s="63"/>
      <c r="D19" s="63"/>
      <c r="E19" s="63"/>
    </row>
    <row r="20" spans="1:5" s="31" customFormat="1" ht="20.25" customHeight="1" x14ac:dyDescent="0.2">
      <c r="A20" s="77" t="s">
        <v>298</v>
      </c>
      <c r="B20" s="77"/>
      <c r="C20" s="58">
        <f>'[6]Республика Алтай'!BX4</f>
        <v>38</v>
      </c>
      <c r="D20" s="58">
        <f>'[6]Республика Алтай'!BY4</f>
        <v>49</v>
      </c>
      <c r="E20" s="59">
        <f t="shared" ref="E20:E22" si="1">C20*100/D20-100</f>
        <v>-22.448979591836732</v>
      </c>
    </row>
    <row r="21" spans="1:5" s="31" customFormat="1" ht="20.25" customHeight="1" x14ac:dyDescent="0.2">
      <c r="A21" s="75" t="s">
        <v>299</v>
      </c>
      <c r="B21" s="76"/>
      <c r="C21" s="58">
        <f>'[6]Республика Алтай'!BZ4</f>
        <v>46</v>
      </c>
      <c r="D21" s="58">
        <f>'[6]Республика Алтай'!CA4</f>
        <v>65</v>
      </c>
      <c r="E21" s="59">
        <f t="shared" si="1"/>
        <v>-29.230769230769226</v>
      </c>
    </row>
    <row r="22" spans="1:5" s="31" customFormat="1" ht="20.25" customHeight="1" x14ac:dyDescent="0.2">
      <c r="A22" s="75" t="s">
        <v>300</v>
      </c>
      <c r="B22" s="76"/>
      <c r="C22" s="58">
        <f>'[6]Республика Алтай'!CB4</f>
        <v>62</v>
      </c>
      <c r="D22" s="58">
        <f>'[6]Республика Алтай'!CC4</f>
        <v>100</v>
      </c>
      <c r="E22" s="59">
        <f t="shared" si="1"/>
        <v>-38</v>
      </c>
    </row>
    <row r="23" spans="1:5" s="31" customFormat="1" ht="20.25" customHeight="1" x14ac:dyDescent="0.2">
      <c r="A23" s="77" t="s">
        <v>301</v>
      </c>
      <c r="B23" s="77"/>
      <c r="C23" s="58">
        <f>'[6]Республика Алтай'!CD4</f>
        <v>3</v>
      </c>
      <c r="D23" s="58">
        <f>'[6]Республика Алтай'!CE4</f>
        <v>1</v>
      </c>
      <c r="E23" s="59">
        <f t="shared" si="0"/>
        <v>200</v>
      </c>
    </row>
    <row r="24" spans="1:5" s="31" customFormat="1" ht="20.25" customHeight="1" x14ac:dyDescent="0.2">
      <c r="A24" s="77" t="s">
        <v>302</v>
      </c>
      <c r="B24" s="77"/>
      <c r="C24" s="58">
        <f>'[6]Республика Алтай'!CF4</f>
        <v>0</v>
      </c>
      <c r="D24" s="58">
        <f>'[6]Республика Алтай'!CG4</f>
        <v>2</v>
      </c>
      <c r="E24" s="59">
        <f t="shared" si="0"/>
        <v>-100</v>
      </c>
    </row>
    <row r="25" spans="1:5" s="31" customFormat="1" ht="20.25" customHeight="1" x14ac:dyDescent="0.2">
      <c r="A25" s="75" t="s">
        <v>303</v>
      </c>
      <c r="B25" s="76"/>
      <c r="C25" s="58">
        <f>'[6]Республика Алтай'!CJ4</f>
        <v>1</v>
      </c>
      <c r="D25" s="58">
        <f>'[6]Республика Алтай'!CK4</f>
        <v>3</v>
      </c>
      <c r="E25" s="59">
        <f t="shared" si="0"/>
        <v>-66.666666666666657</v>
      </c>
    </row>
    <row r="26" spans="1:5" s="31" customFormat="1" ht="20.25" customHeight="1" x14ac:dyDescent="0.2">
      <c r="A26" s="75" t="s">
        <v>304</v>
      </c>
      <c r="B26" s="76"/>
      <c r="C26" s="58">
        <f>'[6]Республика Алтай'!CH4</f>
        <v>0</v>
      </c>
      <c r="D26" s="58">
        <f>'[6]Республика Алтай'!CI4</f>
        <v>0</v>
      </c>
      <c r="E26" s="59">
        <v>0</v>
      </c>
    </row>
    <row r="27" spans="1:5" s="31" customFormat="1" ht="20.25" customHeight="1" x14ac:dyDescent="0.2">
      <c r="A27" s="63"/>
      <c r="B27" s="63"/>
      <c r="C27" s="63"/>
      <c r="D27" s="63"/>
      <c r="E27" s="63"/>
    </row>
    <row r="28" spans="1:5" s="31" customFormat="1" ht="20.25" customHeight="1" x14ac:dyDescent="0.2">
      <c r="A28" s="77" t="s">
        <v>305</v>
      </c>
      <c r="B28" s="77"/>
      <c r="C28" s="58">
        <f>'[6]Республика Алтай'!CL4</f>
        <v>1</v>
      </c>
      <c r="D28" s="58">
        <f>'[6]Республика Алтай'!CM4</f>
        <v>6</v>
      </c>
      <c r="E28" s="59">
        <f t="shared" ref="E28:E30" si="2">C28*100/D28-100</f>
        <v>-83.333333333333329</v>
      </c>
    </row>
    <row r="29" spans="1:5" s="31" customFormat="1" ht="20.25" customHeight="1" x14ac:dyDescent="0.2">
      <c r="A29" s="75" t="s">
        <v>306</v>
      </c>
      <c r="B29" s="76"/>
      <c r="C29" s="58">
        <f>'[6]Республика Алтай'!CN4</f>
        <v>3</v>
      </c>
      <c r="D29" s="58">
        <f>'[6]Республика Алтай'!CO4</f>
        <v>10</v>
      </c>
      <c r="E29" s="59">
        <f t="shared" si="2"/>
        <v>-70</v>
      </c>
    </row>
    <row r="30" spans="1:5" s="31" customFormat="1" ht="20.25" customHeight="1" x14ac:dyDescent="0.2">
      <c r="A30" s="75" t="s">
        <v>307</v>
      </c>
      <c r="B30" s="76"/>
      <c r="C30" s="58">
        <f>'[6]Республика Алтай'!CP4</f>
        <v>16</v>
      </c>
      <c r="D30" s="58">
        <f>'[6]Республика Алтай'!CQ4</f>
        <v>28</v>
      </c>
      <c r="E30" s="59">
        <f t="shared" si="2"/>
        <v>-42.857142857142854</v>
      </c>
    </row>
    <row r="31" spans="1:5" s="31" customFormat="1" ht="20.25" customHeight="1" x14ac:dyDescent="0.2">
      <c r="A31" s="77" t="s">
        <v>308</v>
      </c>
      <c r="B31" s="77"/>
      <c r="C31" s="58">
        <f>'[6]Республика Алтай'!CR4</f>
        <v>0</v>
      </c>
      <c r="D31" s="58">
        <f>'[6]Республика Алтай'!CS4</f>
        <v>0</v>
      </c>
      <c r="E31" s="59">
        <v>0</v>
      </c>
    </row>
    <row r="32" spans="1:5" s="31" customFormat="1" ht="20.25" customHeight="1" x14ac:dyDescent="0.2">
      <c r="A32" s="75" t="s">
        <v>309</v>
      </c>
      <c r="B32" s="76"/>
      <c r="C32" s="58">
        <f>'[6]Республика Алтай'!CT4</f>
        <v>0</v>
      </c>
      <c r="D32" s="58">
        <f>'[6]Республика Алтай'!CU4</f>
        <v>0</v>
      </c>
      <c r="E32" s="59">
        <v>0</v>
      </c>
    </row>
    <row r="33" spans="1:5" s="31" customFormat="1" ht="20.25" customHeight="1" x14ac:dyDescent="0.2">
      <c r="A33" s="75" t="s">
        <v>310</v>
      </c>
      <c r="B33" s="76"/>
      <c r="C33" s="58">
        <f>'[6]Республика Алтай'!CX4</f>
        <v>0</v>
      </c>
      <c r="D33" s="58">
        <f>'[6]Республика Алтай'!CY4</f>
        <v>2</v>
      </c>
      <c r="E33" s="59">
        <f t="shared" si="0"/>
        <v>-100</v>
      </c>
    </row>
    <row r="34" spans="1:5" s="31" customFormat="1" ht="20.25" customHeight="1" x14ac:dyDescent="0.2">
      <c r="A34" s="75" t="s">
        <v>311</v>
      </c>
      <c r="B34" s="76"/>
      <c r="C34" s="58">
        <f>'[6]Республика Алтай'!CV4</f>
        <v>0</v>
      </c>
      <c r="D34" s="58">
        <f>'[6]Республика Алтай'!CW4</f>
        <v>1</v>
      </c>
      <c r="E34" s="59">
        <f t="shared" si="0"/>
        <v>-100</v>
      </c>
    </row>
    <row r="35" spans="1:5" s="31" customFormat="1" ht="20.25" customHeight="1" x14ac:dyDescent="0.2">
      <c r="A35" s="63"/>
      <c r="B35" s="63"/>
      <c r="C35" s="63"/>
      <c r="D35" s="63"/>
      <c r="E35" s="63"/>
    </row>
    <row r="36" spans="1:5" s="31" customFormat="1" ht="20.25" customHeight="1" x14ac:dyDescent="0.2">
      <c r="A36" s="77" t="s">
        <v>312</v>
      </c>
      <c r="B36" s="77"/>
      <c r="C36" s="58">
        <f>'[6]Республика Алтай'!CZ4</f>
        <v>1</v>
      </c>
      <c r="D36" s="58">
        <f>'[6]Республика Алтай'!DA4</f>
        <v>0</v>
      </c>
      <c r="E36" s="59">
        <v>100</v>
      </c>
    </row>
    <row r="37" spans="1:5" s="31" customFormat="1" ht="20.25" customHeight="1" x14ac:dyDescent="0.2">
      <c r="A37" s="77" t="s">
        <v>313</v>
      </c>
      <c r="B37" s="77"/>
      <c r="C37" s="58">
        <f>'[6]Республика Алтай'!DB4</f>
        <v>1</v>
      </c>
      <c r="D37" s="58">
        <f>'[6]Республика Алтай'!DC4</f>
        <v>4</v>
      </c>
      <c r="E37" s="59">
        <f t="shared" ref="E37:E38" si="3">C37*100/D37-100</f>
        <v>-75</v>
      </c>
    </row>
    <row r="38" spans="1:5" s="31" customFormat="1" ht="20.25" customHeight="1" x14ac:dyDescent="0.2">
      <c r="A38" s="77" t="s">
        <v>314</v>
      </c>
      <c r="B38" s="77"/>
      <c r="C38" s="58">
        <f>'[6]Республика Алтай'!DD4</f>
        <v>3</v>
      </c>
      <c r="D38" s="58">
        <f>'[6]Республика Алтай'!DE4</f>
        <v>4</v>
      </c>
      <c r="E38" s="59">
        <f t="shared" si="3"/>
        <v>-25</v>
      </c>
    </row>
    <row r="39" spans="1:5" s="31" customFormat="1" ht="20.25" customHeight="1" x14ac:dyDescent="0.2">
      <c r="A39" s="77" t="s">
        <v>315</v>
      </c>
      <c r="B39" s="77"/>
      <c r="C39" s="58">
        <f>'[6]Республика Алтай'!DF4</f>
        <v>0</v>
      </c>
      <c r="D39" s="58">
        <f>'[6]Республика Алтай'!DG4</f>
        <v>0</v>
      </c>
      <c r="E39" s="59">
        <v>0</v>
      </c>
    </row>
    <row r="40" spans="1:5" s="31" customFormat="1" ht="20.25" customHeight="1" x14ac:dyDescent="0.2">
      <c r="A40" s="77" t="s">
        <v>316</v>
      </c>
      <c r="B40" s="77"/>
      <c r="C40" s="58">
        <f>'[6]Республика Алтай'!DH4</f>
        <v>0</v>
      </c>
      <c r="D40" s="58">
        <f>'[6]Республика Алтай'!DI4</f>
        <v>0</v>
      </c>
      <c r="E40" s="59">
        <v>0</v>
      </c>
    </row>
    <row r="41" spans="1:5" s="31" customFormat="1" ht="20.25" customHeight="1" x14ac:dyDescent="0.2">
      <c r="A41" s="77" t="s">
        <v>317</v>
      </c>
      <c r="B41" s="77"/>
      <c r="C41" s="58">
        <f>'[6]Республика Алтай'!DL4</f>
        <v>0</v>
      </c>
      <c r="D41" s="58">
        <f>'[6]Республика Алтай'!DM4</f>
        <v>0</v>
      </c>
      <c r="E41" s="59">
        <v>0</v>
      </c>
    </row>
    <row r="42" spans="1:5" s="31" customFormat="1" ht="20.25" customHeight="1" x14ac:dyDescent="0.2">
      <c r="A42" s="77" t="s">
        <v>318</v>
      </c>
      <c r="B42" s="77"/>
      <c r="C42" s="58">
        <f>'[6]Республика Алтай'!DJ4</f>
        <v>0</v>
      </c>
      <c r="D42" s="58">
        <f>'[6]Республика Алтай'!DK4</f>
        <v>0</v>
      </c>
      <c r="E42" s="59">
        <v>0</v>
      </c>
    </row>
    <row r="43" spans="1:5" s="31" customFormat="1" ht="20.25" customHeight="1" x14ac:dyDescent="0.2">
      <c r="A43" s="63"/>
      <c r="B43" s="63"/>
      <c r="C43" s="63"/>
      <c r="D43" s="63"/>
      <c r="E43" s="63"/>
    </row>
    <row r="44" spans="1:5" s="31" customFormat="1" ht="20.25" x14ac:dyDescent="0.2">
      <c r="A44" s="77" t="s">
        <v>319</v>
      </c>
      <c r="B44" s="77"/>
      <c r="C44" s="58">
        <f>SUM(C4:C10)</f>
        <v>551</v>
      </c>
      <c r="D44" s="58">
        <f>SUM(D4:D10)</f>
        <v>654</v>
      </c>
      <c r="E44" s="59">
        <f t="shared" si="0"/>
        <v>-15.749235474006113</v>
      </c>
    </row>
    <row r="45" spans="1:5" s="31" customFormat="1" ht="20.25" x14ac:dyDescent="0.2">
      <c r="A45" s="77" t="s">
        <v>320</v>
      </c>
      <c r="B45" s="77"/>
      <c r="C45" s="58">
        <f>SUM(C12:C18)</f>
        <v>203</v>
      </c>
      <c r="D45" s="58">
        <f>SUM(D12:D18)</f>
        <v>190</v>
      </c>
      <c r="E45" s="59">
        <f t="shared" si="0"/>
        <v>6.8421052631578902</v>
      </c>
    </row>
    <row r="46" spans="1:5" s="31" customFormat="1" ht="20.25" customHeight="1" x14ac:dyDescent="0.2">
      <c r="A46" s="77" t="s">
        <v>321</v>
      </c>
      <c r="B46" s="77"/>
      <c r="C46" s="58">
        <f>SUM(C20:C26)</f>
        <v>150</v>
      </c>
      <c r="D46" s="58">
        <f>SUM(D20:D26)</f>
        <v>220</v>
      </c>
      <c r="E46" s="59">
        <f t="shared" si="0"/>
        <v>-31.818181818181813</v>
      </c>
    </row>
    <row r="47" spans="1:5" s="31" customFormat="1" ht="20.25" customHeight="1" x14ac:dyDescent="0.2">
      <c r="A47" s="77" t="s">
        <v>322</v>
      </c>
      <c r="B47" s="77"/>
      <c r="C47" s="58">
        <f>SUM(C28:C34)</f>
        <v>20</v>
      </c>
      <c r="D47" s="58">
        <f>SUM(D28:D34)</f>
        <v>47</v>
      </c>
      <c r="E47" s="59">
        <f t="shared" si="0"/>
        <v>-57.446808510638299</v>
      </c>
    </row>
    <row r="48" spans="1:5" s="31" customFormat="1" ht="20.25" customHeight="1" x14ac:dyDescent="0.2">
      <c r="A48" s="77" t="s">
        <v>323</v>
      </c>
      <c r="B48" s="77"/>
      <c r="C48" s="58">
        <f>SUM(C36:C42)</f>
        <v>5</v>
      </c>
      <c r="D48" s="58">
        <f>SUM(D36:D42)</f>
        <v>8</v>
      </c>
      <c r="E48" s="59">
        <f t="shared" si="0"/>
        <v>-37.5</v>
      </c>
    </row>
    <row r="49" spans="1:5" s="31" customFormat="1" ht="14.25" customHeight="1" x14ac:dyDescent="0.2">
      <c r="A49" s="81"/>
      <c r="B49" s="81"/>
      <c r="C49" s="81"/>
      <c r="D49" s="81"/>
      <c r="E49" s="81"/>
    </row>
    <row r="50" spans="1:5" s="31" customFormat="1" ht="51.75" customHeight="1" x14ac:dyDescent="0.2">
      <c r="A50" s="77" t="s">
        <v>324</v>
      </c>
      <c r="B50" s="77"/>
      <c r="C50" s="58">
        <f>'[6]Республика Алтай'!DN4+'[6]Республика Алтай'!DP4+'[6]Республика Алтай'!DR4+'[6]Республика Алтай'!DT4+'[6]Республика Алтай'!DV4+'[6]Республика Алтай'!DX4+'[6]Республика Алтай'!DZ4</f>
        <v>4</v>
      </c>
      <c r="D50" s="58">
        <f>'[6]Республика Алтай'!DO4+'[6]Республика Алтай'!DQ4+'[6]Республика Алтай'!DS4+'[6]Республика Алтай'!DU4+'[6]Республика Алтай'!DW4+'[6]Республика Алтай'!DY4+'[6]Республика Алтай'!EA4</f>
        <v>1</v>
      </c>
      <c r="E50" s="59">
        <f t="shared" si="0"/>
        <v>300</v>
      </c>
    </row>
    <row r="51" spans="1:5" s="31" customFormat="1" ht="48.75" customHeight="1" x14ac:dyDescent="0.2">
      <c r="A51" s="75" t="s">
        <v>325</v>
      </c>
      <c r="B51" s="76"/>
      <c r="C51" s="58">
        <f>'[6]Республика Алтай'!EB4+'[6]Республика Алтай'!ED4+'[6]Республика Алтай'!EF4+'[6]Республика Алтай'!EH4+'[6]Республика Алтай'!EJ4+'[6]Республика Алтай'!EL4+'[6]Республика Алтай'!EN4</f>
        <v>3</v>
      </c>
      <c r="D51" s="58">
        <f>'[6]Республика Алтай'!EC4+'[6]Республика Алтай'!EE4+'[6]Республика Алтай'!EG4+'[6]Республика Алтай'!EI4+'[6]Республика Алтай'!EK4+'[6]Республика Алтай'!EM4+'[6]Республика Алтай'!EO4</f>
        <v>9</v>
      </c>
      <c r="E51" s="59">
        <f t="shared" si="0"/>
        <v>-66.666666666666657</v>
      </c>
    </row>
    <row r="52" spans="1:5" s="31" customFormat="1" ht="7.5" customHeight="1" x14ac:dyDescent="0.2">
      <c r="A52" s="63"/>
      <c r="B52" s="63"/>
      <c r="C52" s="64"/>
      <c r="D52" s="64"/>
      <c r="E52" s="63"/>
    </row>
    <row r="53" spans="1:5" s="31" customFormat="1" ht="15.75" x14ac:dyDescent="0.2">
      <c r="A53" s="82" t="s">
        <v>328</v>
      </c>
      <c r="B53" s="82"/>
      <c r="C53" s="64"/>
      <c r="D53" s="64"/>
      <c r="E53" s="63"/>
    </row>
    <row r="54" spans="1:5" s="31" customFormat="1" ht="15.75" x14ac:dyDescent="0.25">
      <c r="A54" s="65" t="s">
        <v>326</v>
      </c>
      <c r="B54" s="65"/>
      <c r="C54" s="64"/>
      <c r="D54" s="64"/>
      <c r="E54" s="63"/>
    </row>
  </sheetData>
  <mergeCells count="47">
    <mergeCell ref="A6:B6"/>
    <mergeCell ref="A1:E1"/>
    <mergeCell ref="A2:E2"/>
    <mergeCell ref="A3:B3"/>
    <mergeCell ref="A4:B4"/>
    <mergeCell ref="A5:B5"/>
    <mergeCell ref="A20:B20"/>
    <mergeCell ref="A7:B7"/>
    <mergeCell ref="A8:B8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A33:B33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A47:B47"/>
    <mergeCell ref="A34:B34"/>
    <mergeCell ref="A36:B36"/>
    <mergeCell ref="A37:B37"/>
    <mergeCell ref="A38:B38"/>
    <mergeCell ref="A39:B39"/>
    <mergeCell ref="A40:B40"/>
    <mergeCell ref="A41:B41"/>
    <mergeCell ref="A42:B42"/>
    <mergeCell ref="A44:B44"/>
    <mergeCell ref="A45:B45"/>
    <mergeCell ref="A46:B46"/>
    <mergeCell ref="A48:B48"/>
    <mergeCell ref="A49:E49"/>
    <mergeCell ref="A50:B50"/>
    <mergeCell ref="A51:B51"/>
    <mergeCell ref="A53:B53"/>
  </mergeCells>
  <pageMargins left="0.59055118110236227" right="0.31496062992125984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36</vt:i4>
      </vt:variant>
    </vt:vector>
  </HeadingPairs>
  <TitlesOfParts>
    <vt:vector size="48" baseType="lpstr">
      <vt:lpstr>Республика Алтай</vt:lpstr>
      <vt:lpstr>Республика Алтай 1</vt:lpstr>
      <vt:lpstr>Республика Алтай (2)</vt:lpstr>
      <vt:lpstr>Республика Алтай 2</vt:lpstr>
      <vt:lpstr>Республика Алтай (3)</vt:lpstr>
      <vt:lpstr>Республика Алтай 3</vt:lpstr>
      <vt:lpstr>Республика Алтай (4)</vt:lpstr>
      <vt:lpstr>Республика Алтай 4</vt:lpstr>
      <vt:lpstr>Республика Алтай (5)</vt:lpstr>
      <vt:lpstr>Республика Алтай 5</vt:lpstr>
      <vt:lpstr>Республика Алтай (6)</vt:lpstr>
      <vt:lpstr>Республика Алтай 6</vt:lpstr>
      <vt:lpstr>'Республика Алтай 1'!Область_печати</vt:lpstr>
      <vt:lpstr>'Республика Алтай 2'!Область_печати</vt:lpstr>
      <vt:lpstr>'Республика Алтай 3'!Область_печати</vt:lpstr>
      <vt:lpstr>'Республика Алтай 4'!Область_печати</vt:lpstr>
      <vt:lpstr>'Республика Алтай 5'!Область_печати</vt:lpstr>
      <vt:lpstr>'Республика Алтай 6'!Область_печати</vt:lpstr>
      <vt:lpstr>'Республика Алтай 1'!Основные_20результаты_20работы_202011_2012_20квартал</vt:lpstr>
      <vt:lpstr>'Республика Алтай 2'!Основные_20результаты_20работы_202011_2012_20квартал</vt:lpstr>
      <vt:lpstr>'Республика Алтай 3'!Основные_20результаты_20работы_202011_2012_20квартал</vt:lpstr>
      <vt:lpstr>'Республика Алтай 1'!Основные_20результаты_20работы_202011_2012_20квартал_1</vt:lpstr>
      <vt:lpstr>'Республика Алтай 2'!Основные_20результаты_20работы_202011_2012_20квартал_1</vt:lpstr>
      <vt:lpstr>'Республика Алтай 3'!Основные_20результаты_20работы_202011_2012_20квартал_1</vt:lpstr>
      <vt:lpstr>'Республика Алтай 1'!Основные_20результаты_20работы_202011_2012_20квартал_10</vt:lpstr>
      <vt:lpstr>'Республика Алтай 2'!Основные_20результаты_20работы_202011_2012_20квартал_10</vt:lpstr>
      <vt:lpstr>'Республика Алтай 3'!Основные_20результаты_20работы_202011_2012_20квартал_10</vt:lpstr>
      <vt:lpstr>'Республика Алтай 1'!Основные_20результаты_20работы_202011_2012_20квартал_3</vt:lpstr>
      <vt:lpstr>'Республика Алтай 2'!Основные_20результаты_20работы_202011_2012_20квартал_3</vt:lpstr>
      <vt:lpstr>'Республика Алтай 3'!Основные_20результаты_20работы_202011_2012_20квартал_3</vt:lpstr>
      <vt:lpstr>'Республика Алтай 1'!Основные_20результаты_20работы_202011_2012_20квартал_4</vt:lpstr>
      <vt:lpstr>'Республика Алтай 2'!Основные_20результаты_20работы_202011_2012_20квартал_4</vt:lpstr>
      <vt:lpstr>'Республика Алтай 3'!Основные_20результаты_20работы_202011_2012_20квартал_4</vt:lpstr>
      <vt:lpstr>'Республика Алтай 1'!Основные_20результаты_20работы_202011_2012_20квартал_5</vt:lpstr>
      <vt:lpstr>'Республика Алтай 2'!Основные_20результаты_20работы_202011_2012_20квартал_5</vt:lpstr>
      <vt:lpstr>'Республика Алтай 3'!Основные_20результаты_20работы_202011_2012_20квартал_5</vt:lpstr>
      <vt:lpstr>'Республика Алтай 1'!Основные_20результаты_20работы_202011_2012_20квартал_6</vt:lpstr>
      <vt:lpstr>'Республика Алтай 2'!Основные_20результаты_20работы_202011_2012_20квартал_6</vt:lpstr>
      <vt:lpstr>'Республика Алтай 3'!Основные_20результаты_20работы_202011_2012_20квартал_6</vt:lpstr>
      <vt:lpstr>'Республика Алтай 1'!Основные_20результаты_20работы_202011_2012_20квартал_7</vt:lpstr>
      <vt:lpstr>'Республика Алтай 2'!Основные_20результаты_20работы_202011_2012_20квартал_7</vt:lpstr>
      <vt:lpstr>'Республика Алтай 3'!Основные_20результаты_20работы_202011_2012_20квартал_7</vt:lpstr>
      <vt:lpstr>'Республика Алтай 1'!Основные_20результаты_20работы_202011_2012_20квартал_8</vt:lpstr>
      <vt:lpstr>'Республика Алтай 2'!Основные_20результаты_20работы_202011_2012_20квартал_8</vt:lpstr>
      <vt:lpstr>'Республика Алтай 3'!Основные_20результаты_20работы_202011_2012_20квартал_8</vt:lpstr>
      <vt:lpstr>'Республика Алтай 1'!Основные_20результаты_20работы_202011_2012_20квартал_9</vt:lpstr>
      <vt:lpstr>'Республика Алтай 2'!Основные_20результаты_20работы_202011_2012_20квартал_9</vt:lpstr>
      <vt:lpstr>'Республика Алтай 3'!Основные_20результаты_20работы_202011_2012_20квартал_9</vt:lpstr>
    </vt:vector>
  </TitlesOfParts>
  <Company>Прокуратура Республики Алтай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Статист</dc:creator>
  <cp:lastModifiedBy>Езенев Айас Валерьевич</cp:lastModifiedBy>
  <dcterms:created xsi:type="dcterms:W3CDTF">2021-04-27T08:23:41Z</dcterms:created>
  <dcterms:modified xsi:type="dcterms:W3CDTF">2026-06-15T03:10:28Z</dcterms:modified>
</cp:coreProperties>
</file>